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date1904="1" showInkAnnotation="0" autoCompressPictures="0"/>
  <bookViews>
    <workbookView xWindow="6700" yWindow="460" windowWidth="26360" windowHeight="19500" tabRatio="921"/>
  </bookViews>
  <sheets>
    <sheet name="McGuireArgProvVertPub31July2017" sheetId="1"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X589" i="1" l="1"/>
  <c r="AX565" i="1"/>
  <c r="AR565" i="1"/>
  <c r="AS703" i="1"/>
  <c r="AR703" i="1"/>
  <c r="AU703" i="1"/>
  <c r="AV703" i="1"/>
  <c r="AW703" i="1"/>
  <c r="AX703" i="1"/>
  <c r="AY703" i="1"/>
  <c r="AZ703" i="1"/>
  <c r="AL703" i="1"/>
  <c r="AD703" i="1"/>
  <c r="AE703" i="1"/>
  <c r="AT703" i="1"/>
  <c r="AQ703" i="1"/>
  <c r="AP703" i="1"/>
  <c r="AO703" i="1"/>
  <c r="AK703" i="1"/>
  <c r="AJ703" i="1"/>
  <c r="AI703" i="1"/>
  <c r="AH703" i="1"/>
  <c r="AG703" i="1"/>
  <c r="AF703" i="1"/>
  <c r="AC703" i="1"/>
  <c r="AB703" i="1"/>
  <c r="AA703" i="1"/>
  <c r="Z703" i="1"/>
  <c r="Y2" i="1"/>
  <c r="Y3" i="1"/>
  <c r="Y4" i="1"/>
  <c r="Y5" i="1"/>
  <c r="Y6" i="1"/>
  <c r="Y7" i="1"/>
  <c r="Y8" i="1"/>
  <c r="Y9" i="1"/>
  <c r="Y10" i="1"/>
  <c r="Y11" i="1"/>
  <c r="Y12" i="1"/>
  <c r="Y14" i="1"/>
  <c r="Y15" i="1"/>
  <c r="Y16" i="1"/>
  <c r="Y17" i="1"/>
  <c r="Y18" i="1"/>
  <c r="Y19" i="1"/>
  <c r="Y20" i="1"/>
  <c r="Y21" i="1"/>
  <c r="Y22" i="1"/>
  <c r="Y23" i="1"/>
  <c r="Y24" i="1"/>
  <c r="Y25" i="1"/>
  <c r="Y26" i="1"/>
  <c r="Y27" i="1"/>
  <c r="Y28" i="1"/>
  <c r="Y29" i="1"/>
  <c r="Y30" i="1"/>
  <c r="Y31" i="1"/>
  <c r="Y32" i="1"/>
  <c r="Y33" i="1"/>
  <c r="Y34" i="1"/>
  <c r="Y35" i="1"/>
  <c r="Y36" i="1"/>
  <c r="Y38" i="1"/>
  <c r="Y39" i="1"/>
  <c r="Y40" i="1"/>
  <c r="Y41" i="1"/>
  <c r="Y42" i="1"/>
  <c r="Y43" i="1"/>
  <c r="Y44" i="1"/>
  <c r="Y45" i="1"/>
  <c r="Y46" i="1"/>
  <c r="Y47" i="1"/>
  <c r="Y48" i="1"/>
  <c r="Y49" i="1"/>
  <c r="Y50" i="1"/>
  <c r="Y51" i="1"/>
  <c r="Y53" i="1"/>
  <c r="Y54" i="1"/>
  <c r="Y55" i="1"/>
  <c r="Y57" i="1"/>
  <c r="Y58" i="1"/>
  <c r="Y59" i="1"/>
  <c r="Y60" i="1"/>
  <c r="Y63" i="1"/>
  <c r="Y64" i="1"/>
  <c r="Y65" i="1"/>
  <c r="Y66" i="1"/>
  <c r="Y67" i="1"/>
  <c r="Y70" i="1"/>
  <c r="Y71" i="1"/>
  <c r="Y74" i="1"/>
  <c r="Y75" i="1"/>
  <c r="Y78" i="1"/>
  <c r="Y79" i="1"/>
  <c r="Y81" i="1"/>
  <c r="Y82" i="1"/>
  <c r="Y83" i="1"/>
  <c r="Y84" i="1"/>
  <c r="Y87" i="1"/>
  <c r="Y88" i="1"/>
  <c r="Y89" i="1"/>
  <c r="Y90" i="1"/>
  <c r="Y91" i="1"/>
  <c r="Y94" i="1"/>
  <c r="Y95" i="1"/>
  <c r="Y98" i="1"/>
  <c r="Y99" i="1"/>
  <c r="Y101" i="1"/>
  <c r="Y102" i="1"/>
  <c r="Y103" i="1"/>
  <c r="Y106" i="1"/>
  <c r="Y107" i="1"/>
  <c r="Y108" i="1"/>
  <c r="Y111" i="1"/>
  <c r="Y114" i="1"/>
  <c r="Y115" i="1"/>
  <c r="Y118" i="1"/>
  <c r="Y122" i="1"/>
  <c r="Y123" i="1"/>
  <c r="Y125" i="1"/>
  <c r="Y126" i="1"/>
  <c r="Y127" i="1"/>
  <c r="Y130" i="1"/>
  <c r="Y131" i="1"/>
  <c r="Y132" i="1"/>
  <c r="Y135" i="1"/>
  <c r="Y138" i="1"/>
  <c r="Y139" i="1"/>
  <c r="Y142" i="1"/>
  <c r="Y146" i="1"/>
  <c r="Y147" i="1"/>
  <c r="Y148" i="1"/>
  <c r="Y149" i="1"/>
  <c r="Y150" i="1"/>
  <c r="Y151" i="1"/>
  <c r="Y152" i="1"/>
  <c r="Y154" i="1"/>
  <c r="Y155" i="1"/>
  <c r="Y156" i="1"/>
  <c r="Y157" i="1"/>
  <c r="Y158" i="1"/>
  <c r="Y159" i="1"/>
  <c r="Y162" i="1"/>
  <c r="Y163" i="1"/>
  <c r="Y164" i="1"/>
  <c r="Y165" i="1"/>
  <c r="Y166" i="1"/>
  <c r="Y167" i="1"/>
  <c r="Y168" i="1"/>
  <c r="Y169" i="1"/>
  <c r="Y170" i="1"/>
  <c r="Y171" i="1"/>
  <c r="Y172" i="1"/>
  <c r="Y173" i="1"/>
  <c r="Y174" i="1"/>
  <c r="Y175" i="1"/>
  <c r="Y176" i="1"/>
  <c r="Y178" i="1"/>
  <c r="Y179" i="1"/>
  <c r="Y180" i="1"/>
  <c r="Y181" i="1"/>
  <c r="Y182" i="1"/>
  <c r="Y183" i="1"/>
  <c r="Y186" i="1"/>
  <c r="Y187" i="1"/>
  <c r="Y188" i="1"/>
  <c r="Y189" i="1"/>
  <c r="Y190" i="1"/>
  <c r="Y191" i="1"/>
  <c r="Y192"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4" i="1"/>
  <c r="Y265" i="1"/>
  <c r="Y266" i="1"/>
  <c r="Y267" i="1"/>
  <c r="Y268" i="1"/>
  <c r="Y269" i="1"/>
  <c r="Y270" i="1"/>
  <c r="Y271" i="1"/>
  <c r="Y272" i="1"/>
  <c r="Y273" i="1"/>
  <c r="Y274" i="1"/>
  <c r="Y275" i="1"/>
  <c r="Y276" i="1"/>
  <c r="Y277" i="1"/>
  <c r="Y278" i="1"/>
  <c r="Y279" i="1"/>
  <c r="Y280" i="1"/>
  <c r="Y281" i="1"/>
  <c r="Y282" i="1"/>
  <c r="Y283" i="1"/>
  <c r="Y284" i="1"/>
  <c r="Y285" i="1"/>
  <c r="Y286"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1" i="1"/>
  <c r="Y342" i="1"/>
  <c r="Y343" i="1"/>
  <c r="Y344" i="1"/>
  <c r="Y345" i="1"/>
  <c r="Y346" i="1"/>
  <c r="Y347" i="1"/>
  <c r="Y348" i="1"/>
  <c r="Y349" i="1"/>
  <c r="Y350" i="1"/>
  <c r="Y351" i="1"/>
  <c r="Y352" i="1"/>
  <c r="Y353" i="1"/>
  <c r="Y354" i="1"/>
  <c r="Y355" i="1"/>
  <c r="Y356" i="1"/>
  <c r="Y357" i="1"/>
  <c r="Y358" i="1"/>
  <c r="Y359" i="1"/>
  <c r="Y360" i="1"/>
  <c r="Y361" i="1"/>
  <c r="Y362" i="1"/>
  <c r="Y363"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703" i="1"/>
  <c r="X2" i="1"/>
  <c r="X3" i="1"/>
  <c r="X4" i="1"/>
  <c r="X5" i="1"/>
  <c r="X6" i="1"/>
  <c r="X7" i="1"/>
  <c r="X8" i="1"/>
  <c r="X9" i="1"/>
  <c r="X10" i="1"/>
  <c r="X11" i="1"/>
  <c r="X12" i="1"/>
  <c r="X14" i="1"/>
  <c r="X15" i="1"/>
  <c r="X16" i="1"/>
  <c r="X17" i="1"/>
  <c r="X18" i="1"/>
  <c r="X19" i="1"/>
  <c r="X20" i="1"/>
  <c r="X21" i="1"/>
  <c r="X22" i="1"/>
  <c r="X23" i="1"/>
  <c r="X24" i="1"/>
  <c r="X25" i="1"/>
  <c r="X26" i="1"/>
  <c r="X27" i="1"/>
  <c r="X28" i="1"/>
  <c r="X29" i="1"/>
  <c r="X30" i="1"/>
  <c r="X31" i="1"/>
  <c r="X32" i="1"/>
  <c r="X33" i="1"/>
  <c r="X34" i="1"/>
  <c r="X35" i="1"/>
  <c r="X36" i="1"/>
  <c r="X38" i="1"/>
  <c r="X39" i="1"/>
  <c r="X40" i="1"/>
  <c r="X41" i="1"/>
  <c r="X42" i="1"/>
  <c r="X43" i="1"/>
  <c r="X44" i="1"/>
  <c r="X45" i="1"/>
  <c r="X46" i="1"/>
  <c r="X47" i="1"/>
  <c r="X48" i="1"/>
  <c r="X49" i="1"/>
  <c r="X50" i="1"/>
  <c r="X51" i="1"/>
  <c r="X53" i="1"/>
  <c r="X54" i="1"/>
  <c r="X55" i="1"/>
  <c r="X57" i="1"/>
  <c r="X58" i="1"/>
  <c r="X59" i="1"/>
  <c r="X60" i="1"/>
  <c r="X63" i="1"/>
  <c r="X64" i="1"/>
  <c r="X65" i="1"/>
  <c r="X66" i="1"/>
  <c r="X67" i="1"/>
  <c r="X70" i="1"/>
  <c r="X71" i="1"/>
  <c r="X74" i="1"/>
  <c r="X75" i="1"/>
  <c r="X78" i="1"/>
  <c r="X79" i="1"/>
  <c r="X81" i="1"/>
  <c r="X82" i="1"/>
  <c r="X83" i="1"/>
  <c r="X84" i="1"/>
  <c r="X87" i="1"/>
  <c r="X88" i="1"/>
  <c r="X89" i="1"/>
  <c r="X90" i="1"/>
  <c r="X91" i="1"/>
  <c r="X94" i="1"/>
  <c r="X95" i="1"/>
  <c r="X98" i="1"/>
  <c r="X99" i="1"/>
  <c r="X101" i="1"/>
  <c r="X102" i="1"/>
  <c r="X103" i="1"/>
  <c r="X106" i="1"/>
  <c r="X107" i="1"/>
  <c r="X108" i="1"/>
  <c r="X111" i="1"/>
  <c r="X114" i="1"/>
  <c r="X115" i="1"/>
  <c r="X118" i="1"/>
  <c r="X122" i="1"/>
  <c r="X123" i="1"/>
  <c r="X125" i="1"/>
  <c r="X126" i="1"/>
  <c r="X127" i="1"/>
  <c r="X130" i="1"/>
  <c r="X131" i="1"/>
  <c r="X132" i="1"/>
  <c r="X135" i="1"/>
  <c r="X138" i="1"/>
  <c r="X139" i="1"/>
  <c r="X142" i="1"/>
  <c r="X146" i="1"/>
  <c r="X147" i="1"/>
  <c r="X148" i="1"/>
  <c r="X149" i="1"/>
  <c r="X150" i="1"/>
  <c r="X151" i="1"/>
  <c r="X152" i="1"/>
  <c r="X154" i="1"/>
  <c r="X155" i="1"/>
  <c r="X156" i="1"/>
  <c r="X157" i="1"/>
  <c r="X158" i="1"/>
  <c r="X159" i="1"/>
  <c r="X162" i="1"/>
  <c r="X163" i="1"/>
  <c r="X164" i="1"/>
  <c r="X165" i="1"/>
  <c r="X166" i="1"/>
  <c r="X167" i="1"/>
  <c r="X168" i="1"/>
  <c r="X169" i="1"/>
  <c r="X170" i="1"/>
  <c r="X171" i="1"/>
  <c r="X172" i="1"/>
  <c r="X173" i="1"/>
  <c r="X174" i="1"/>
  <c r="X175" i="1"/>
  <c r="X176" i="1"/>
  <c r="X178" i="1"/>
  <c r="X179" i="1"/>
  <c r="X180" i="1"/>
  <c r="X181" i="1"/>
  <c r="X182" i="1"/>
  <c r="X183" i="1"/>
  <c r="X186" i="1"/>
  <c r="X187" i="1"/>
  <c r="X188" i="1"/>
  <c r="X189" i="1"/>
  <c r="X190" i="1"/>
  <c r="X191" i="1"/>
  <c r="X192"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4" i="1"/>
  <c r="X265" i="1"/>
  <c r="X266" i="1"/>
  <c r="X267" i="1"/>
  <c r="X268" i="1"/>
  <c r="X269" i="1"/>
  <c r="X270" i="1"/>
  <c r="X271" i="1"/>
  <c r="X272" i="1"/>
  <c r="X273" i="1"/>
  <c r="X274" i="1"/>
  <c r="X275" i="1"/>
  <c r="X276" i="1"/>
  <c r="X277" i="1"/>
  <c r="X278" i="1"/>
  <c r="X279" i="1"/>
  <c r="X280" i="1"/>
  <c r="X281" i="1"/>
  <c r="X282" i="1"/>
  <c r="X283" i="1"/>
  <c r="X284" i="1"/>
  <c r="X285" i="1"/>
  <c r="X286"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1" i="1"/>
  <c r="X342" i="1"/>
  <c r="X343" i="1"/>
  <c r="X344" i="1"/>
  <c r="X345" i="1"/>
  <c r="X346" i="1"/>
  <c r="X347" i="1"/>
  <c r="X348" i="1"/>
  <c r="X349" i="1"/>
  <c r="X350" i="1"/>
  <c r="X351" i="1"/>
  <c r="X352" i="1"/>
  <c r="X353" i="1"/>
  <c r="X354" i="1"/>
  <c r="X355" i="1"/>
  <c r="X356" i="1"/>
  <c r="X357" i="1"/>
  <c r="X358" i="1"/>
  <c r="X359" i="1"/>
  <c r="X360" i="1"/>
  <c r="X361" i="1"/>
  <c r="X362" i="1"/>
  <c r="X363"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703" i="1"/>
  <c r="W703" i="1"/>
  <c r="V703" i="1"/>
  <c r="U703" i="1"/>
  <c r="T703" i="1"/>
  <c r="S703" i="1"/>
  <c r="R703" i="1"/>
  <c r="Q703" i="1"/>
  <c r="P703" i="1"/>
  <c r="O703" i="1"/>
  <c r="N703" i="1"/>
  <c r="M703" i="1"/>
  <c r="L703" i="1"/>
  <c r="K703" i="1"/>
  <c r="J703" i="1"/>
  <c r="I703" i="1"/>
  <c r="H703" i="1"/>
  <c r="G703" i="1"/>
  <c r="F703" i="1"/>
  <c r="E703" i="1"/>
  <c r="D703" i="1"/>
  <c r="C703" i="1"/>
</calcChain>
</file>

<file path=xl/sharedStrings.xml><?xml version="1.0" encoding="utf-8"?>
<sst xmlns="http://schemas.openxmlformats.org/spreadsheetml/2006/main" count="1610" uniqueCount="214">
  <si>
    <t>1992-2000: Porto, Alberto, Director (2004). Disparidades regionales y federalismo fiscal. La Plata, Argentina: Editorial de la Universidad de La Plata, p. 25. Accessed December 21, 2009, at http://www.depeco.econo.unlp.edu.ar/federalismo/default.htm Definition of poverty headcount and attribution to October round of EPH based on a comparison to data for 2001 and 2002 in Argentina. Ministerio de Economía. "Información general de Empleo e Ingresos" accessed March 25, 2011, at www.mecon.gov.ar/download/infoeco/apendice3.xls</t>
    <phoneticPr fontId="6"/>
  </si>
  <si>
    <t>votegap</t>
    <phoneticPr fontId="5" type="noConversion"/>
  </si>
  <si>
    <t>pov</t>
    <phoneticPr fontId="5" type="noConversion"/>
  </si>
  <si>
    <t>votesh</t>
    <phoneticPr fontId="5" type="noConversion"/>
  </si>
  <si>
    <t>men</t>
  </si>
  <si>
    <t>Misiones</t>
  </si>
  <si>
    <t>mis</t>
  </si>
  <si>
    <t>Neuquén</t>
  </si>
  <si>
    <t>neu</t>
  </si>
  <si>
    <t>Río Negro</t>
  </si>
  <si>
    <t>rio</t>
  </si>
  <si>
    <t>Salta</t>
  </si>
  <si>
    <t>sal</t>
  </si>
  <si>
    <t>San Juan</t>
  </si>
  <si>
    <t>sju</t>
  </si>
  <si>
    <t>San Luis</t>
  </si>
  <si>
    <t>slu</t>
  </si>
  <si>
    <t>Santa Cruz</t>
  </si>
  <si>
    <t>scr</t>
  </si>
  <si>
    <t>Santa Fe</t>
  </si>
  <si>
    <t>sfe</t>
  </si>
  <si>
    <t>Source 1</t>
    <phoneticPr fontId="5" type="noConversion"/>
  </si>
  <si>
    <t>Notes</t>
    <phoneticPr fontId="5" type="noConversion"/>
  </si>
  <si>
    <t>cha</t>
  </si>
  <si>
    <t>Chubut</t>
  </si>
  <si>
    <t>chu</t>
  </si>
  <si>
    <t>Córdoba</t>
  </si>
  <si>
    <t>cba</t>
  </si>
  <si>
    <t>Corrientes</t>
  </si>
  <si>
    <t>crr</t>
  </si>
  <si>
    <t>Entre Ríos</t>
  </si>
  <si>
    <t>ent</t>
  </si>
  <si>
    <t xml:space="preserve"> </t>
  </si>
  <si>
    <t>Capital Federal</t>
  </si>
  <si>
    <t>cap</t>
  </si>
  <si>
    <t>Catamarca</t>
  </si>
  <si>
    <t>cat</t>
  </si>
  <si>
    <t>Chaco</t>
  </si>
  <si>
    <t>turnout</t>
    <phoneticPr fontId="5" type="noConversion"/>
  </si>
  <si>
    <t>% of the vote in provincial deputy election going to the most-voted party or coalition</t>
    <phoneticPr fontId="5" type="noConversion"/>
  </si>
  <si>
    <t>stg</t>
  </si>
  <si>
    <t>Tierra del Fuego</t>
  </si>
  <si>
    <t>tie</t>
  </si>
  <si>
    <t>Tucumán</t>
  </si>
  <si>
    <t>abr</t>
  </si>
  <si>
    <t>panelvar</t>
  </si>
  <si>
    <t>imr</t>
  </si>
  <si>
    <t>Buenos Aires</t>
  </si>
  <si>
    <t>bue</t>
  </si>
  <si>
    <t>Formosa</t>
  </si>
  <si>
    <t>for</t>
  </si>
  <si>
    <t>Jujuy</t>
  </si>
  <si>
    <t>juj</t>
  </si>
  <si>
    <t>La Pampa</t>
  </si>
  <si>
    <t>lap</t>
  </si>
  <si>
    <t>La Rioja</t>
  </si>
  <si>
    <t>year</t>
    <phoneticPr fontId="5" type="noConversion"/>
  </si>
  <si>
    <t>lar</t>
  </si>
  <si>
    <t>Notes</t>
    <phoneticPr fontId="5" type="noConversion"/>
  </si>
  <si>
    <t xml:space="preserve"> Info for Entre Rios from Martínez and Garrido 2010, p. 64. Info for Capital Federal from the Electoral Atlas of Andy Tow at http://www.towsa.com/andy/totalpais/capital/se.html</t>
  </si>
  <si>
    <t>Mendoza</t>
  </si>
  <si>
    <t>Santiago del Estero</t>
  </si>
  <si>
    <t>tuc</t>
  </si>
  <si>
    <t>In original analysis for UNDP10, votesh for Tucumán 1985 mistakenly coded 4.57</t>
    <phoneticPr fontId="5" type="noConversion"/>
  </si>
  <si>
    <t>PJ or Peronist-dominated coalition wins the most votes in the election for the provincial legislature: yes=1, no=0</t>
    <phoneticPr fontId="5" type="noConversion"/>
  </si>
  <si>
    <t>kwhpc</t>
    <phoneticPr fontId="5" type="noConversion"/>
  </si>
  <si>
    <t>Births outside health facilities as a share of all births</t>
    <phoneticPr fontId="5" type="noConversion"/>
  </si>
  <si>
    <t>Births in private homes as a share of all births</t>
  </si>
  <si>
    <t>McGuire database "Arg Prov Female Dip Prov Augmented.xlsx" as of 30 Sep 14</t>
  </si>
  <si>
    <t>McGuire database "Arg Prov Female Dip Prov Augmented.xlsx" as of 30 September 2014.</t>
  </si>
  <si>
    <t>Source, 2007-2009: Argentina. Ministerio de Salud (2010). Estadísticas vitales: Información basica - Año 2009. Dirección de Estadísticas e Información de Salud. Serie 5, Número 53, p. 79. Noviembre Buenos Aires: Ministerio de Salud. Accessed March 20, 2011, at http://www.deis.gov.ar/publicaciones/archivos/Serie5Nro53.pdf</t>
  </si>
  <si>
    <t>Outcome</t>
  </si>
  <si>
    <t>Control</t>
  </si>
  <si>
    <t>Partisanship</t>
  </si>
  <si>
    <t>Gender Quota</t>
  </si>
  <si>
    <t>Turnout</t>
  </si>
  <si>
    <t>Closeness</t>
  </si>
  <si>
    <t>Female Deps</t>
  </si>
  <si>
    <t>Gini index of income inequality</t>
  </si>
  <si>
    <t>gini</t>
  </si>
  <si>
    <t xml:space="preserve">1991-2002: Porto, Alberto, Director (2004). Disparidades regionales y federalismo fiscal. La Plata, Argentina: Editorial de la Universidad de La Plata, p. 24. Accessed December 21, 2009, at http://www.depeco.econo.unlp.edu.ar/federalismo/default.htm/ </t>
  </si>
  <si>
    <t>Argentina. Ministerio de Planificación Federal. Secretaría de Energía. Serie Histórica de Energia Eléctrica. Serie Facturación en MWh 1970-2012. Accessed June 26, 2014, at http://energia3.mecon.gov.ar/contenidos/verpagina.php?idpagina=3140.</t>
  </si>
  <si>
    <t>Argentina. Ministerio de Planificación Federal. Inversión Pública y Servicios. Serie Histórica de Energia Eléctrica. Serie Facturación en MWh 1970-2008. Accessed March 26, 2011, at http://energia3.mecon.gov.ar/contenidos/verpagina.php?idpagina=3140. Buenos Aires figure is the total of "Buenos Aires" and "Gran Buenos Aires."</t>
  </si>
  <si>
    <t>birthout</t>
  </si>
  <si>
    <t>birthhom</t>
  </si>
  <si>
    <t>Infant mortality rate (by year of registry and province of maternal residence)</t>
  </si>
  <si>
    <t>Maternal mortality ratio (by year of registry and province of maternal residence)</t>
  </si>
  <si>
    <t>mmr</t>
  </si>
  <si>
    <t>1983-2002: Argentina. Ministerio de Salud. Dirección Nacional Materno Infantil. Programa Materno Infantil. Tasa de mortalidad materna por jurisdicción, años 1980 - 2002, República Argentina. Accessed May 17, 2004, at http://www.msal.gov.ar/htm/site/promin/UCMISALUD/estadistica/estadistica.htm</t>
  </si>
  <si>
    <t>Income poverty headcount, data from Porto 2004 (1992-2000) or INDEC (2001-2012).</t>
  </si>
  <si>
    <t>In provinces with &gt;1 metro area surveyed, the poverty lines for each survey are weighted according to each constituent metro area population in the third quarter 2009 as given in INDEC, Encuesta Permanente de Hogares: Mercado de Trabajo, Principales Indicadores, Resultados del tercer trimestre de 2009, Buenos Aires, 14 December 2009. Accessed June 25, 2014, at http://www.ec.gba.gov.ar/estadistica/social/eph/2009/EPHcont_3trim09.pdf</t>
  </si>
  <si>
    <t>Tow, Andy. Atlas Electoral de Andy Tow. Elecciones en la Argentina desde 1983. Accessed January 2010 and January 29, 2015, at http://www.towsa.com/andy/totalpais/index.html</t>
  </si>
  <si>
    <t>Calculated from Tow, Andy. Atlas Electoral de Andy Tow. Elecciones en la Argentina desde 1983. Accessed January 2010 and January 29, 2015, at http://www.towsa.com/andy/totalpais/index.html</t>
  </si>
  <si>
    <t>James McGuire's interpretation of data furnished in Tow, Andy. Atlas Electoral de Andy Tow. Elecciones en la Argentina desde 1983. Accessed January 2010 and January 29, 2015, at 2010 at http://www.towsa.com/andy/totalpais/index.html</t>
  </si>
  <si>
    <t>2001-2012: Argentina. Ministerio de Economía y Finanzas Públicas (2014). "Evolución de la población que habita hogares por debajo de la línea de pobreza - EPH." Table 22, LP-Pers. Accessed January 27, 2015, at www.mecon.gov.ar/download/infoeco/apendice3a.xls</t>
  </si>
  <si>
    <t>Calculated from Base de Datos Provinciales del Centro de Investigaciones en Administracion Publica (BASECIAP), Facultad de Ciencias Económicas, Universidad de Buenos Aires. 1983-1990: "Ejecución presupuestaria por finalidad y función. Período 1970-1992."  1991-2007: "Ejecución por finalidad y función 1991-2007. Administracion Central, Organismos Descentralizados y Cuentas Especiales." Accessed October 11, 2014, at http://www.econ.uba.ar/www/institutos/admin/ciap/baseciap/base.htm.</t>
  </si>
  <si>
    <t>2008-2013: Ministerio de Economía y Finanzas Públicas, Dirección Nacional de Coordinación Fiscal con las Provincias, Sector Público Provincial, Información Presupuestaria, Gasto por Finalidad y Función, Por Jurisdicción, Serie Administración Pública no Financiera, Participación Porcentual. Accessed January 30, 2015, at http://www2.mecon.gov.ar/hacienda/dncfp/provincial/info_presupuestaria/gasto_FIN_FUN/fin_fun_juris_serie_APNF.php Data from 2008-2011 show that this series is identical with CIAP series 3.</t>
  </si>
  <si>
    <t>femprov</t>
  </si>
  <si>
    <t>femnat</t>
  </si>
  <si>
    <t>Provincial public spending on health as a percent of total provincial public spending</t>
  </si>
  <si>
    <t>0: no legislator in office this year was elected in the presence of a gender quota.         1: half or all legislators in office this year were elected in the presence of a gender quota.</t>
  </si>
  <si>
    <r>
      <rPr>
        <b/>
        <sz val="9"/>
        <rFont val="Times"/>
        <family val="1"/>
      </rPr>
      <t>2007</t>
    </r>
    <r>
      <rPr>
        <sz val="9"/>
        <rFont val="Times"/>
        <family val="1"/>
      </rPr>
      <t xml:space="preserve"> (as of July 31, 2008) and </t>
    </r>
    <r>
      <rPr>
        <b/>
        <sz val="9"/>
        <rFont val="Times"/>
        <family val="1"/>
      </rPr>
      <t>2009</t>
    </r>
    <r>
      <rPr>
        <sz val="9"/>
        <rFont val="Times"/>
        <family val="1"/>
      </rPr>
      <t xml:space="preserve"> (as of March 21, 2011). Compiled by James W. McGuire using names of deputies from each province. Source 2007: Argentina. Ministerio del Interior, Dirección Nacional Electoral, "Composición Camara de Diputados Periodos 2005-2009 y 2009-2011." Accessed March 21, 2011, at http://www.elecciones2009.gov.ar/informacion/pdf/CAM_DIP_2005-2009_2007-2011.pdf. Source 2009: Argentina. Honorable Cámara de Diputados de la Nación. "Diputados Nacionales." Accessed March 21, 2011, at http://webappl.hcdn.gov.ar/diputados/listadodiputados.html</t>
    </r>
  </si>
  <si>
    <t>Turnout in provincial deputy election (votes divided by eligible voters)</t>
  </si>
  <si>
    <t>Multiple by which votes for most-voted party exceeded votes for 2nd most-voted party in provincial deputy election</t>
  </si>
  <si>
    <t>% of the seats in provincial deputy election going to the most-voted party or coalition in provincial deputy election</t>
  </si>
  <si>
    <t>Multiple by which provincial deputy seats won by the most-voted party exceeded seats won by the 2nd most-voted party in provincial deputy election</t>
  </si>
  <si>
    <t>Proportion of seats held by women in provincial unicameral or lower-house legislature</t>
  </si>
  <si>
    <t>Proportion of seats held by women in province's national deputy delegation</t>
  </si>
  <si>
    <t>peron</t>
  </si>
  <si>
    <t>quota</t>
  </si>
  <si>
    <t>Percentage of the population aged 65+</t>
  </si>
  <si>
    <t>pop_65</t>
  </si>
  <si>
    <t>1991, 2001, 2010: Argentina. Instituto Nacional de Estadistica y Censos. Cuadro P18. Total del país. Envejecimiento de la población por provincia, según censos nacionales 1970 a 2010. Porcentaje de población de 65 años y más. Accessed February 1, 2015, at http://www.censo2010.indec.gov.ar/resultadosdefinitivos_totalpais.asp</t>
  </si>
  <si>
    <t>2014: Calculated from Argentina. Instituto Nacional de Estadistica y Censos. Población. Cuadros Estadísticos. Cuadro 2. Proyecciones por Provincia. Población por sexo y grupos quinquenales de edad para el total del país y provincias. Años 2010-2040. Accessed February 1, 2015, at http://www.indec.mecon.gov.ar/nivel4_default.asp?id_tema_1=2&amp;id_tema_2=24&amp;id_tema_3=85</t>
  </si>
  <si>
    <t>Other years interpolated from census figures for 1980-2010 using the ipolate command in Stata 12</t>
  </si>
  <si>
    <t>Maternal mortality ratio (by year of registry and province of maternal residence), five-year moving average</t>
  </si>
  <si>
    <t>Maternal mortality ratio (by year of registry and province of maternal residence), three-year moving average</t>
  </si>
  <si>
    <t>mmr3ma</t>
  </si>
  <si>
    <t>mmr5ma</t>
  </si>
  <si>
    <t>spendsh</t>
  </si>
  <si>
    <t>1991, 2001, 2010: Argentina. Instituto Nacional de Estadística y Censos. "Porcentaje de población urbana, según provincia. Total del país. Años 1970, 1980, 1991, 2001 y 2010." Accessed 14 October 2014 at www.indec.mecon.ar/ftp//nuevaweb/cuadros/7/sesd_01f01.xls</t>
  </si>
  <si>
    <t>Other years interpolated from census figures for 1980-2010 and from the projected figure for 2015 using the ipolate command in Stata 12.</t>
  </si>
  <si>
    <t xml:space="preserve">2015: Projected from urb_01 and urb_10 assuming a growth rate in the urban population from 2010 to 2015 equal to the growth rate in the urban population from 2001 to 2010. </t>
  </si>
  <si>
    <t>quotapct</t>
  </si>
  <si>
    <t>placeman</t>
  </si>
  <si>
    <t>Barnes, Tiffany D. "Gender Quotas and the Representation of Women: Empowerment, Decision-Making, and Public Policy." PhD Diss., Department of Political Science, Rice University, 2012, p. 3. Entre Ríos figure from http://www.pagina12.com.ar/diario/suplementos/las12/13-6444-2011-04-19.html</t>
  </si>
  <si>
    <t>Date on which gender quota law adopted: Página Doce 19 April 2011. Accessed July 2014 at http://www.pagina12.com.ar/diario/suplementos/las12/13-6444-2011-04-19.html. Date of first provincial deputy election subsequent to passage of gender quota: Atlas Electoral de Andy Tow, accessed 2011-2015 at http://towsa.com/andy/totalpais/index.html In Formosa, the 1995 law stipulated that the quota would initially be applied in the election of 26 October 1997.</t>
  </si>
  <si>
    <t>Information on the placement mandate in Entre Ríos from http://lanotadigital.com.ar/2011/03/03/expectativas-y-criticas-a-la-ley-de-equidad-de-genero/</t>
  </si>
  <si>
    <t>0: no legislator in office this year was elected in the presence of a placement mandate for the gender quota.         1: half or all legislators in office this year were elected in the presence of a placement mandate gender quota.</t>
  </si>
  <si>
    <t>Required minimum share of seats for women in the province's gender quota (if no gender quota, this variable takes on a value of zero)</t>
  </si>
  <si>
    <t>urb</t>
  </si>
  <si>
    <t>Calculated from variable mmr</t>
  </si>
  <si>
    <t>gpp</t>
  </si>
  <si>
    <t>Gross Provincial Product per capita in 2005 US$ based on data for share of GDP produced by each province from UN La Plata (1970-1997) or CEPAL (1998-2005); SHAR)</t>
  </si>
  <si>
    <t>break</t>
  </si>
  <si>
    <r>
      <t xml:space="preserve">1983-1989: Tula, María Inés. "La Ley de Cupo en La Argentina: la participación de las mujeres en los órganos representativos de gobierno." In Storani, María Luisa, et al. Hombres publicos, mujeres publicas. Buenos Aires: Fundación Friedrich Ebert, 2002, p. 85. </t>
    </r>
    <r>
      <rPr>
        <b/>
        <sz val="9"/>
        <rFont val="Times"/>
        <family val="1"/>
      </rPr>
      <t>1991-2005</t>
    </r>
    <r>
      <rPr>
        <sz val="9"/>
        <rFont val="Times"/>
        <family val="1"/>
      </rPr>
      <t>: Marx, Jutta, Jutta Borner, and Mariana Caminotti. Las legisladoras: Cupos de género y política en Argentina y Brasil. Buenos Aires: Siglo XX1 Editora Iberoamericana, 2007, p. 85, Tabla 3: Participación de mujeres en la Cámara de Diputados por distrito electoral (en porcentajes).</t>
    </r>
  </si>
  <si>
    <t>1984-1997: Based on provincial share of total national GDP (Observatorio Económico Territorial, U. Nac. del Litoral, http://www.unl.edu.ar/oet (retrieved 24 June 2010; National GDP in 2005 $US (PWT 6.3, var. RGDPCH). 1997-2005: Comisión Económica para América Latina y el Caribe. Oficina de la CEPAL en Buenos Aires. "Participación Provincial en el Total Nacional del Producto Bruto Geográfico a Precios Corrientes." Accessed 14 October 2014 at http://www.cepal.org/argentina/noticias/paginas/3/10463/EjecpresupProvWeb2011.XLS</t>
  </si>
  <si>
    <t>Before 1997 the data are from Univ. Nac de la Plata, and all of GDP is allocated to a specific province. After 1998 data are from CEPAL, and 5-7% of GDP is unallocated to a specific province. Between 1997 and 1998 GPP plummets in some provinces but not others. Population data are from INDEC (POPI indicator in this database).</t>
    <phoneticPr fontId="1"/>
  </si>
  <si>
    <t>Break in GPP series. 0 =  data from Universidad Nacional del Litoral; 1 = data from CEPAL</t>
  </si>
  <si>
    <t>0 = data from Observatorio Económico Territorial, U. Nac. del Litoral, http://www.unl.edu.ar/oet (retrieved 24 June 2010; National GDP in 2005 $US (PWT 6.3, var. RGDPCH). 1 = data from Comisión Económica para América Latina y el Caribe. Oficina de la CEPAL en Buenos Aires. "Participación Provincial en el Total Nacional del Producto Bruto Geográfico a Precios Corrientes." Accessed 14 October 2014 at http://www.cepal.org/argentina/noticias/paginas/3/10463/EjecpresupProvWeb2011.XLS</t>
  </si>
  <si>
    <t>dens</t>
  </si>
  <si>
    <t>Population density: inhabitants per square kilometer</t>
  </si>
  <si>
    <t>1991, 2001, 2010: Equipo Observatorio Económico Territorial Universidad Nacional del Litoral- OET. "Cuadro 2: Densidad de Población (habitantes por Km2) por Provincia y Total Nacional 1895-2010." Accessed October 14, 2014, at www.unl.edu.ar/oet/userfiles/image/3601Poblacion.xls</t>
  </si>
  <si>
    <t xml:space="preserve">2015: Projected from dens_01 and dens_10 assuming a growth rate in population density from 2010 to 2015 equal to the growth rate in population density from 2001 to 2010. </t>
  </si>
  <si>
    <t>Percentage of population in localities with 2000 or more inhabitants</t>
  </si>
  <si>
    <t>home3ma</t>
  </si>
  <si>
    <t>Births in private homes as a share of all births, 3-year moving average</t>
  </si>
  <si>
    <t>home5ma</t>
  </si>
  <si>
    <t>imr3ma</t>
  </si>
  <si>
    <t>imr5ma</t>
  </si>
  <si>
    <t>Births in private homes as a share of all births, 5-year moving average</t>
  </si>
  <si>
    <t>Infant mortality rate (by year of registry and province of maternal residence), 3-year moving average</t>
  </si>
  <si>
    <t>Infant mortality rate (by year of registry and province of maternal residence), 5-year moving average</t>
  </si>
  <si>
    <t>Calculated from variable birthhom</t>
  </si>
  <si>
    <t>Calculated from variable imr</t>
  </si>
  <si>
    <t>Whether the proportion of seats held by women in provincial unicameral or lower-house legislature is (1) or is not (0) greater than 15%, the "critical mass figure" cited in some literature (Bratton 2005).</t>
  </si>
  <si>
    <t>Calculated from McGuire database "Arg Prov Female Dip Prov Augmented.xlsx" as of 30 September 2014.</t>
  </si>
  <si>
    <t>fcrit15</t>
  </si>
  <si>
    <t>fcrit30</t>
  </si>
  <si>
    <t>Whether the proportion of seats held by women in provincial unicameral or lower-house legislature is (1) or is not (0) greater than 30%, a "critical mass figure" cited in some literature (Cowell-Meyers 2009).</t>
  </si>
  <si>
    <t>Calculated from Argentina. Ministerio de Economia. Dirección Nacional de Política Macroeconomica. "Gasto Público de los Gobiernos Provinciales y del Gobierno de la Ciudad de Buenos Aires, por provincia (1993-2009)." Accessed October 4, 2014, at http://www.mecon.gov.ar/peconomica/basehome/serie_gasto.html</t>
  </si>
  <si>
    <t>El gasto se encuentra sujeto al proceso de consolidación, por lo que las transferencias de fondos entre niveles de gobierno se descuentan del nivel que las financia para ser incluidas en el que las ejecuta. Cifras provisionales sujetas a revisión. Fuente: Dirección de Análisis de Gasto Público y Programas Sociales - Secretaría de Política Económica. Figure for each year is total provincial health spending divided by total provincial public spending (both figures in millions of presumably current pesos)</t>
  </si>
  <si>
    <t>spendme</t>
  </si>
  <si>
    <t>spendif</t>
  </si>
  <si>
    <t>imrdata</t>
  </si>
  <si>
    <t>Argentina. Ministerio de Salud y Acción Social (1998). Estadísticas vitales: Información basica año 1997. Dirección de Estadísticas e Información de Salud. Buenos Aires: Ministerio de Salud, pp. 11-13.</t>
  </si>
  <si>
    <t>1 = Infant mortality data based on birth or infant death data from a year other than the year indicated.</t>
  </si>
  <si>
    <t>momloedu</t>
  </si>
  <si>
    <t>Percentage of mothers giving birth in the indicated year who are illiterate or have incomplete primary education</t>
  </si>
  <si>
    <t>Calculated from Argentina. Ministerio de Salud. Estadísticas vitales: Información basica. Dirección de Estadísticas e Información de Salud. Buenos Aires: Ministerio de Salud, various issues 1984-2013, Table 3.</t>
  </si>
  <si>
    <t>Count 1984-2014</t>
  </si>
  <si>
    <t>spendsh2</t>
  </si>
  <si>
    <t>Argentina. Ministerio de Economía. Información Fiscal Provincial y Municipal. "Sector Público Provincial, Información Presupuestaria, Gasto por Finalidad y Función, Por Jurisdicción, serie Administración Pública No Financiera, Participación Porcentual. Accessed July 17, 2016, at http://www2.mecon.gov.ar/hacienda/dncfp/provincial/info_presupuestaria/gasto_FIN_FUN/fin_fun_juris_serie_APNF.php</t>
  </si>
  <si>
    <t>Source, 2010-2014:Argentina. Ministerio de Salud (2015). Estadísticas vitales: Información basica - Año 2014. Dirección de Estadísticas e Información de Salud. Serie 5, Número 58, p. 80. Diciembre. Buenos Aires: Ministerio de Salud. Accessed July 16, 2016, at http://deis.msal.gov.ar/wp-content/uploads/2016/01/Serie5Nro58.pdf</t>
  </si>
  <si>
    <r>
      <t xml:space="preserve">Source, 1983-2006: Argentina. Ministerio de Salud (2007). </t>
    </r>
    <r>
      <rPr>
        <u/>
        <sz val="9"/>
        <rFont val="Times"/>
        <family val="1"/>
      </rPr>
      <t>Estadísticas vitales: Información basica - 2006</t>
    </r>
    <r>
      <rPr>
        <sz val="9"/>
        <rFont val="Times"/>
        <family val="1"/>
      </rPr>
      <t>. Dirección de Estadísticas e Información de Salud. Serie 5, Número 50. Deciembre. Buenos Aires: Ministerio de Salud. Accessed June 30, 2008, at http://www.deis.gov.ar/</t>
    </r>
  </si>
  <si>
    <t>Source, 2003-2014:Argentina. Ministerio de Salud (2015). Estadísticas vitales: Información basica - Año 2014. Dirección de Estadísticas e Información de Salud. Serie 5, Número 58, p. 92. Diciembre. Buenos Aires: Ministerio de Salud. Accessed July 16, 2016, at http://deis.msal.gov.ar/wp-content/uploads/2016/01/Serie5Nro58.pdf</t>
  </si>
  <si>
    <r>
      <t xml:space="preserve">Per capita residential electricity consumpton billed, in KWh per capita. Original figures are in total MWH; figures in column are quotient of MWH ÷ POPI [population as given in </t>
    </r>
    <r>
      <rPr>
        <i/>
        <sz val="9"/>
        <rFont val="Times"/>
        <family val="1"/>
      </rPr>
      <t>Estadisticas Vitales</t>
    </r>
    <r>
      <rPr>
        <sz val="9"/>
        <rFont val="Times"/>
        <family val="1"/>
      </rPr>
      <t>] in each year, multiplied by 1000 to get KWH billed per capita in each year</t>
    </r>
  </si>
  <si>
    <t xml:space="preserve">2013, 2014 from Argentina. Ministerio de Energá y Minería. Información del Sector. Sector Eléctrico. Informes Estadísticos del Sector Eléctrico [2013] [2014]. Distribución de Energía Eléctrica por tipo y jurisdicción provincial. Resumen facturado [2013] [2014]. Accessed July 16, 2016, at http://energia3.mecon.gov.ar/contenidos/verpagina.php?idpagina=3953 [2013] or http://energia3.mecon.gov.ar/contenidos/verpagina.php?idpagina=4021 [2014] </t>
  </si>
  <si>
    <t>For 2013 and 2014, Capital Federal figure is the sum of the Capital Federal residential electricity consumption figures in EDENOR and EDESUR databases. Buenos Aires figure is the sum of Total Buenos Aires and Total Capital Federal y GBA figures in the Resumen Facturado 2013 databases, minus the Federal Capital figure.</t>
  </si>
  <si>
    <t>gpp2</t>
  </si>
  <si>
    <t>Universidad Nacional de la Plata, Observatorio Económico Territorial. "Producto Bruto Geográfico y Producto Bruto Interno, 1993-2014." Accessed July 17, 2016, at http://www.unl.edu.ar/oet/index.php?act=showNoticiaInterna&amp;id=36</t>
  </si>
  <si>
    <r>
      <t xml:space="preserve">2003-2014: Argentina. Ministerio de Hacienda y Finanzas Públicas. Secretaría de Hacienda (2016). Subsecretaría de Coordinacion Provincial. "Información Económica Provincial y Municipal, </t>
    </r>
    <r>
      <rPr>
        <sz val="9"/>
        <color rgb="FF2D4665"/>
        <rFont val="Times New Roman"/>
        <family val="1"/>
      </rPr>
      <t>Series Históricas." Database 17_Coeficiente_de_Gini_EPH.xlsx dated May 12, 2016. Accessed July 21, 2016, at http://www2.mecon.gov.ar/hacienda/dinrep/mapas/serieHistoricaSocioLab.php data from 4º trimestre, based on EPH.</t>
    </r>
  </si>
  <si>
    <t>Gini figure for Tucumán in the 4thQ 2006 given as 67.6. This is assumed to be a typographical error. Value for the 2ndQ 2007 (49.4) substituted for the original figure.</t>
  </si>
  <si>
    <t>bturnout</t>
  </si>
  <si>
    <t>bvotesh</t>
  </si>
  <si>
    <t>bvotegap</t>
  </si>
  <si>
    <t>bseatsh</t>
  </si>
  <si>
    <t>bseatgap</t>
  </si>
  <si>
    <t>bperon</t>
  </si>
  <si>
    <t>Turnout in provincial deputy election (votes divided by eligible voters). In the provinces that hold elections only once every four years, the previous election's scores are repeated in the off-years. In all provinces, scores for years without elections (even-numbered years) are the scores of the most recent election.</t>
  </si>
  <si>
    <t>% of the vote in provincial deputy election going to the most-voted party or coalition. In the provinces that hold elections only once every four years, the previous election's scores are repeated in the off-years. In all provinces, scores for years without elections (even-numbered years) are the scores of the most recent election.</t>
  </si>
  <si>
    <t>Multiple by which votes for most-voted party exceeded votes for 2nd most-voted party in provincial deputy election. In the provinces that hold elections only once every four years, the previous election's scores are repeated in the off-years. In all provinces, scores for years without elections (even-numbered years) are the scores of the most recent election.</t>
  </si>
  <si>
    <t>% of the seats in provincial deputy election going to the most-voted party or coalition in provincial deputy election. In the provinces that hold elections only once every four years, the previous election's scores are repeated in the off-years. In all provinces, scores for years without elections (even-numbered years) are the scores of the most recent election.</t>
  </si>
  <si>
    <t>Multiple by which provincial deputy seats won by the most-voted party exceeded seats won by the 2nd most-voted party in provincial deputy election. In the provinces that hold elections only once every four years, the previous election's scores are repeated in the off-years. In all provinces, scores for years without elections (even-numbered years) are the scores of the most recent election.</t>
  </si>
  <si>
    <t>PJ or Peronist-dominated coalition wins the most votes in the election for the provincial legislature: yes=1, no=0. In the provinces that hold elections only once every four years, the previous election's scores are repeated in the off-years. In all provinces, scores for years without elections (even-numbered years) are the scores of the most recent election.</t>
  </si>
  <si>
    <t>incomepc</t>
  </si>
  <si>
    <r>
      <t xml:space="preserve">Argentina. Ministerio de Hacienda y Finanzas Públicas. Secretaría de Hacienda (2016). Subsecretaría de Coordinacion Provincial. "Información Económica Provincial y Municipal, </t>
    </r>
    <r>
      <rPr>
        <sz val="9"/>
        <color rgb="FF2D4665"/>
        <rFont val="Times New Roman"/>
        <family val="1"/>
      </rPr>
      <t>Series Históricas." Database 15_Ingreso_per capita_EPH.xlsx dated May 12, 2016. Accessed July 21, 2016, at http://www2.mecon.gov.ar/hacienda/dinrep/mapas/serieHistoricaSocioLab.php</t>
    </r>
  </si>
  <si>
    <t>In constant Argentine pesos. Current peso figure deflated by World Bank WDI GDP deflator for Argentina in the indicated year, variable NY.GDP.DEFL.ZS, accessed 21 July 2016</t>
  </si>
  <si>
    <t>Income per capita according to the fourth quarter EPH survey, in constant Argentine Pesos</t>
  </si>
  <si>
    <t>GPP per capita in 2011 US dollars based on Argentine RGDPe (PWT 9.0), share of GDP attributable to each province (UNLP-OEI), and government population estimates</t>
  </si>
  <si>
    <t>Atlas Electoral de Andy Tow. Accessed March 20, 2011, at http://towsa.com/andy/totalpais/</t>
    <phoneticPr fontId="1"/>
  </si>
  <si>
    <t>halfren</t>
  </si>
  <si>
    <t>Santa Cruz held provincial deputy elections every two years until and including the election of 23 May 1999. Beginning with the election of 14 September 2003, Santa Cruz held provincial deputy elections every four years. Tucumán held provincial deputy elections every two years until and including the election of 8 September 1991. Beginning with the election of 2 July 1995, Tucumán held provincial deputy elections every four years. Santiago del Estero's elections became very irregular after and excluding the election of 14 October 2001.</t>
  </si>
  <si>
    <t>Provincial deputy election every two years = 1; provincial deputy election every four years = 0. See notes on Santa Cruz and Tucumán held elections every two years initially and every four years subequently. Santiago del Estero held elections every two years, but after 2001 they occurred very irregularly. See note below.</t>
  </si>
  <si>
    <t>seatsh</t>
  </si>
  <si>
    <t>seatgap</t>
  </si>
  <si>
    <t>elecyr2</t>
  </si>
  <si>
    <t>elecyr4</t>
  </si>
  <si>
    <t>argprov</t>
  </si>
  <si>
    <t>Provincial health spending share according to CIAP/UBA as a proportion of provincial health spending share according to the Ministerio de Economía</t>
  </si>
  <si>
    <r>
      <t xml:space="preserve">Calculated from Argentina. Ministerio de Salud. Dirección de Estadísticas e Información de Salud. </t>
    </r>
    <r>
      <rPr>
        <i/>
        <sz val="9"/>
        <rFont val="Times"/>
        <family val="1"/>
      </rPr>
      <t>Estadísticas vitales. Información basica</t>
    </r>
    <r>
      <rPr>
        <sz val="9"/>
        <rFont val="Times"/>
        <family val="1"/>
      </rPr>
      <t xml:space="preserve">, all issues 1984-2013. Name of issuing agency varies. Table (number varies): Nacidos vivos registrados según local de ocurrencia, por jurisdicción de occurencia. Earlier issues of the source publication have slightly different corporate authors, Table numbers and names, etc. All issues of </t>
    </r>
    <r>
      <rPr>
        <i/>
        <sz val="9"/>
        <rFont val="Times"/>
        <family val="1"/>
      </rPr>
      <t xml:space="preserve">Estadísticas Vitales </t>
    </r>
    <r>
      <rPr>
        <sz val="9"/>
        <rFont val="Times"/>
        <family val="1"/>
      </rPr>
      <t xml:space="preserve">are Serie 5, Nos. 28-56. </t>
    </r>
  </si>
  <si>
    <t>Calculation: (Local de ocurrencia/ Establecimiento de salud /Subtotal ÷ Total Nacidos Vivos)*100%</t>
  </si>
  <si>
    <t>Calculation: 1 - ((Local de ocurrencia/Domicilio particular ÷ Total Nacidos Vivos)) * 100%</t>
  </si>
  <si>
    <t>Vertical database as of 6 September 2018. Compiled by James W. McGuire, Department of Government, Wesleyan University, Middletown, Connecticut, USA. Contact: jmcguire@ wesleyan.edu   Sources and notes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</si>
</sst>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d\-mmm\-yyyy"/>
  </numFmts>
  <fonts count="22" x14ac:knownFonts="1">
    <font>
      <sz val="10"/>
      <name val="Geneva"/>
    </font>
    <font>
      <b/>
      <sz val="9"/>
      <name val="Geneva"/>
      <family val="2"/>
    </font>
    <font>
      <sz val="9"/>
      <name val="Geneva"/>
      <family val="2"/>
    </font>
    <font>
      <sz val="9"/>
      <name val="Geneva"/>
      <family val="2"/>
    </font>
    <font>
      <sz val="9"/>
      <name val="Geneva"/>
      <family val="2"/>
    </font>
    <font>
      <sz val="8"/>
      <name val="Verdana"/>
      <family val="2"/>
    </font>
    <font>
      <sz val="8"/>
      <name val="Geneva"/>
      <family val="2"/>
    </font>
    <font>
      <sz val="9"/>
      <name val="Times"/>
      <family val="1"/>
    </font>
    <font>
      <u/>
      <sz val="9"/>
      <name val="Times"/>
      <family val="1"/>
    </font>
    <font>
      <sz val="9"/>
      <name val="genva"/>
    </font>
    <font>
      <sz val="9"/>
      <color rgb="FF000000"/>
      <name val="Geneva"/>
      <family val="2"/>
    </font>
    <font>
      <sz val="9"/>
      <color theme="1"/>
      <name val="Geneva"/>
      <family val="2"/>
    </font>
    <font>
      <u/>
      <sz val="10"/>
      <color theme="10"/>
      <name val="Geneva"/>
      <family val="2"/>
    </font>
    <font>
      <u/>
      <sz val="10"/>
      <color theme="11"/>
      <name val="Geneva"/>
      <family val="2"/>
    </font>
    <font>
      <sz val="9"/>
      <color rgb="FF000000"/>
      <name val="Times"/>
      <family val="1"/>
    </font>
    <font>
      <sz val="9"/>
      <color indexed="8"/>
      <name val="Times"/>
      <family val="1"/>
    </font>
    <font>
      <b/>
      <sz val="9"/>
      <name val="Times"/>
      <family val="1"/>
    </font>
    <font>
      <sz val="9"/>
      <name val="Times New Roman"/>
      <family val="1"/>
    </font>
    <font>
      <sz val="10"/>
      <name val="Geneva"/>
      <family val="2"/>
    </font>
    <font>
      <i/>
      <sz val="9"/>
      <name val="Times"/>
      <family val="1"/>
    </font>
    <font>
      <sz val="9"/>
      <color rgb="FF2D4665"/>
      <name val="Times New Roman"/>
      <family val="1"/>
    </font>
    <font>
      <sz val="9"/>
      <color indexed="8"/>
      <name val="Times New Roman"/>
      <family val="1"/>
    </font>
  </fonts>
  <fills count="2">
    <fill>
      <patternFill patternType="none"/>
    </fill>
    <fill>
      <patternFill patternType="gray125"/>
    </fill>
  </fills>
  <borders count="1">
    <border>
      <left/>
      <right/>
      <top/>
      <bottom/>
      <diagonal/>
    </border>
  </borders>
  <cellStyleXfs count="1742">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18"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78">
    <xf numFmtId="0" fontId="0" fillId="0" borderId="0" xfId="0"/>
    <xf numFmtId="1" fontId="4" fillId="0" borderId="0" xfId="0" applyNumberFormat="1" applyFont="1"/>
    <xf numFmtId="1" fontId="4" fillId="0" borderId="0" xfId="0" applyNumberFormat="1" applyFont="1" applyAlignment="1">
      <alignment horizontal="center"/>
    </xf>
    <xf numFmtId="1" fontId="4" fillId="0" borderId="0" xfId="0" applyNumberFormat="1" applyFont="1" applyAlignment="1">
      <alignment horizontal="center" vertical="top"/>
    </xf>
    <xf numFmtId="2" fontId="4" fillId="0" borderId="0" xfId="0" applyNumberFormat="1" applyFont="1"/>
    <xf numFmtId="164" fontId="4" fillId="0" borderId="0" xfId="0" applyNumberFormat="1" applyFont="1" applyAlignment="1">
      <alignment wrapText="1" shrinkToFit="1"/>
    </xf>
    <xf numFmtId="0" fontId="7" fillId="0" borderId="0" xfId="0" applyFont="1" applyAlignment="1">
      <alignment horizontal="center" vertical="top" wrapText="1"/>
    </xf>
    <xf numFmtId="164" fontId="7" fillId="0" borderId="0" xfId="0" applyNumberFormat="1" applyFont="1" applyAlignment="1">
      <alignment horizontal="center" vertical="top" wrapText="1" shrinkToFit="1"/>
    </xf>
    <xf numFmtId="1" fontId="7" fillId="0" borderId="0" xfId="0" applyNumberFormat="1" applyFont="1" applyAlignment="1">
      <alignment horizontal="center" vertical="top" wrapText="1"/>
    </xf>
    <xf numFmtId="164" fontId="7" fillId="0" borderId="0" xfId="0" applyNumberFormat="1" applyFont="1" applyBorder="1" applyAlignment="1">
      <alignment horizontal="center" vertical="top" wrapText="1"/>
    </xf>
    <xf numFmtId="165" fontId="7" fillId="0" borderId="0" xfId="0" applyNumberFormat="1" applyFont="1" applyBorder="1" applyAlignment="1">
      <alignment horizontal="center" vertical="top" wrapText="1"/>
    </xf>
    <xf numFmtId="2" fontId="7" fillId="0" borderId="0" xfId="0" applyNumberFormat="1" applyFont="1" applyAlignment="1">
      <alignment horizontal="center" vertical="top" wrapText="1"/>
    </xf>
    <xf numFmtId="0" fontId="7" fillId="0" borderId="0" xfId="0" applyNumberFormat="1" applyFont="1" applyFill="1" applyBorder="1" applyAlignment="1">
      <alignment horizontal="center" vertical="top" wrapText="1"/>
    </xf>
    <xf numFmtId="165" fontId="3" fillId="0" borderId="0" xfId="0" applyNumberFormat="1" applyFont="1" applyAlignment="1">
      <alignment vertical="top" wrapText="1" shrinkToFit="1"/>
    </xf>
    <xf numFmtId="165" fontId="9" fillId="0" borderId="0" xfId="0" applyNumberFormat="1" applyFont="1" applyAlignment="1">
      <alignment vertical="top" wrapText="1" shrinkToFit="1"/>
    </xf>
    <xf numFmtId="1" fontId="2" fillId="0" borderId="0" xfId="0" applyNumberFormat="1" applyFont="1" applyAlignment="1">
      <alignment horizontal="center" vertical="center" wrapText="1"/>
    </xf>
    <xf numFmtId="1" fontId="2" fillId="0" borderId="0" xfId="0" applyNumberFormat="1" applyFont="1"/>
    <xf numFmtId="2" fontId="2" fillId="0" borderId="0" xfId="0" applyNumberFormat="1" applyFont="1" applyAlignment="1">
      <alignment vertical="center"/>
    </xf>
    <xf numFmtId="2" fontId="2" fillId="0" borderId="0" xfId="0" applyNumberFormat="1" applyFont="1" applyFill="1" applyBorder="1" applyAlignment="1">
      <alignment vertical="center" wrapText="1"/>
    </xf>
    <xf numFmtId="1" fontId="2" fillId="0" borderId="0" xfId="0" applyNumberFormat="1" applyFont="1" applyAlignment="1">
      <alignment horizontal="center"/>
    </xf>
    <xf numFmtId="164" fontId="2" fillId="0" borderId="0" xfId="0" applyNumberFormat="1" applyFont="1" applyBorder="1" applyAlignment="1">
      <alignment horizontal="right" vertical="center" wrapText="1"/>
    </xf>
    <xf numFmtId="164" fontId="2" fillId="0" borderId="0" xfId="0" applyNumberFormat="1" applyFont="1" applyAlignment="1">
      <alignment horizontal="center" vertical="center" wrapText="1" shrinkToFit="1"/>
    </xf>
    <xf numFmtId="164" fontId="2" fillId="0" borderId="0" xfId="0" applyNumberFormat="1" applyFont="1" applyAlignment="1">
      <alignment wrapText="1" shrinkToFit="1"/>
    </xf>
    <xf numFmtId="0" fontId="14" fillId="0" borderId="0" xfId="0" applyFont="1" applyAlignment="1">
      <alignment horizontal="center" vertical="top" wrapText="1"/>
    </xf>
    <xf numFmtId="164" fontId="4" fillId="0" borderId="0" xfId="0" applyNumberFormat="1" applyFont="1" applyAlignment="1">
      <alignment horizontal="right"/>
    </xf>
    <xf numFmtId="164" fontId="7" fillId="0" borderId="0" xfId="0" applyNumberFormat="1" applyFont="1" applyAlignment="1">
      <alignment horizontal="right" vertical="top" wrapText="1"/>
    </xf>
    <xf numFmtId="0" fontId="15" fillId="0" borderId="0" xfId="0" applyFont="1" applyAlignment="1">
      <alignment horizontal="center" vertical="top" wrapText="1"/>
    </xf>
    <xf numFmtId="164" fontId="2" fillId="0" borderId="0" xfId="0" applyNumberFormat="1" applyFont="1" applyAlignment="1">
      <alignment vertical="center"/>
    </xf>
    <xf numFmtId="1" fontId="2" fillId="0" borderId="0" xfId="0" applyNumberFormat="1" applyFont="1" applyAlignment="1">
      <alignment horizontal="center" vertical="center"/>
    </xf>
    <xf numFmtId="1" fontId="2" fillId="0" borderId="0" xfId="0" applyNumberFormat="1" applyFont="1" applyAlignment="1">
      <alignment vertical="center"/>
    </xf>
    <xf numFmtId="164" fontId="11" fillId="0" borderId="0" xfId="0" applyNumberFormat="1" applyFont="1" applyAlignment="1">
      <alignment vertical="center"/>
    </xf>
    <xf numFmtId="3" fontId="2" fillId="0" borderId="0" xfId="0" applyNumberFormat="1" applyFont="1" applyFill="1" applyBorder="1" applyAlignment="1">
      <alignment vertical="center"/>
    </xf>
    <xf numFmtId="165" fontId="11" fillId="0" borderId="0" xfId="0" applyNumberFormat="1" applyFont="1" applyAlignment="1">
      <alignment vertical="center"/>
    </xf>
    <xf numFmtId="164" fontId="2" fillId="0" borderId="0" xfId="0" applyNumberFormat="1" applyFont="1" applyAlignment="1">
      <alignment vertical="center" wrapText="1"/>
    </xf>
    <xf numFmtId="0" fontId="2" fillId="0" borderId="0" xfId="0" applyFont="1" applyAlignment="1">
      <alignment vertical="center"/>
    </xf>
    <xf numFmtId="164" fontId="2" fillId="0" borderId="0" xfId="0" applyNumberFormat="1" applyFont="1" applyAlignment="1">
      <alignment vertical="center" wrapText="1" shrinkToFit="1"/>
    </xf>
    <xf numFmtId="164" fontId="2" fillId="0" borderId="0" xfId="0" applyNumberFormat="1" applyFont="1" applyAlignment="1">
      <alignment horizontal="right" vertical="center"/>
    </xf>
    <xf numFmtId="2" fontId="2" fillId="0" borderId="0" xfId="0" applyNumberFormat="1" applyFont="1" applyAlignment="1">
      <alignment horizontal="center" vertical="center" wrapText="1"/>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2" fontId="1" fillId="0" borderId="0" xfId="0" applyNumberFormat="1" applyFont="1" applyAlignment="1">
      <alignment vertical="center"/>
    </xf>
    <xf numFmtId="2" fontId="2" fillId="0" borderId="0" xfId="0" applyNumberFormat="1" applyFont="1" applyBorder="1" applyAlignment="1">
      <alignment vertical="center" wrapText="1"/>
    </xf>
    <xf numFmtId="2" fontId="1" fillId="0" borderId="0" xfId="0" applyNumberFormat="1" applyFont="1" applyFill="1" applyBorder="1" applyAlignment="1">
      <alignment vertical="center" wrapText="1"/>
    </xf>
    <xf numFmtId="2" fontId="2" fillId="0" borderId="0" xfId="0" applyNumberFormat="1" applyFont="1" applyAlignment="1">
      <alignment horizontal="right" vertical="center"/>
    </xf>
    <xf numFmtId="1" fontId="2" fillId="0" borderId="0" xfId="0" applyNumberFormat="1" applyFont="1" applyAlignment="1">
      <alignment horizontal="right" vertical="center"/>
    </xf>
    <xf numFmtId="164" fontId="2" fillId="0" borderId="0" xfId="0" applyNumberFormat="1" applyFont="1" applyFill="1" applyBorder="1" applyAlignment="1">
      <alignment vertical="center"/>
    </xf>
    <xf numFmtId="164" fontId="2" fillId="0" borderId="0" xfId="0" applyNumberFormat="1" applyFont="1" applyAlignment="1">
      <alignment horizontal="center" vertical="center"/>
    </xf>
    <xf numFmtId="165" fontId="7" fillId="0" borderId="0" xfId="0" applyNumberFormat="1" applyFont="1" applyAlignment="1">
      <alignment horizontal="center" vertical="top" wrapText="1"/>
    </xf>
    <xf numFmtId="2" fontId="7" fillId="0" borderId="0" xfId="0" applyNumberFormat="1" applyFont="1" applyFill="1" applyBorder="1" applyAlignment="1">
      <alignment horizontal="center" vertical="top" wrapText="1"/>
    </xf>
    <xf numFmtId="2" fontId="11" fillId="0" borderId="0" xfId="0" applyNumberFormat="1" applyFont="1" applyAlignment="1">
      <alignment vertical="center"/>
    </xf>
    <xf numFmtId="2" fontId="7" fillId="0" borderId="0" xfId="0" applyNumberFormat="1" applyFont="1" applyBorder="1" applyAlignment="1">
      <alignment horizontal="center" vertical="top"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164" fontId="2" fillId="0" borderId="0" xfId="0" applyNumberFormat="1" applyFont="1"/>
    <xf numFmtId="1" fontId="4" fillId="0" borderId="0" xfId="0" applyNumberFormat="1" applyFont="1" applyAlignment="1">
      <alignment horizontal="center" vertical="center"/>
    </xf>
    <xf numFmtId="164" fontId="4" fillId="0" borderId="0" xfId="0" applyNumberFormat="1" applyFont="1" applyAlignment="1">
      <alignment horizontal="right" vertical="center"/>
    </xf>
    <xf numFmtId="165" fontId="9" fillId="0" borderId="0" xfId="0" applyNumberFormat="1" applyFont="1" applyAlignment="1">
      <alignment horizontal="center" vertical="center" wrapText="1" shrinkToFit="1"/>
    </xf>
    <xf numFmtId="2" fontId="2" fillId="0" borderId="0" xfId="0" applyNumberFormat="1" applyFont="1" applyAlignment="1">
      <alignment horizontal="center" vertical="center"/>
    </xf>
    <xf numFmtId="0" fontId="7" fillId="0" borderId="0" xfId="0" applyFont="1" applyAlignment="1">
      <alignment horizontal="center" vertical="top"/>
    </xf>
    <xf numFmtId="164" fontId="7" fillId="0" borderId="0" xfId="0" applyNumberFormat="1" applyFont="1" applyAlignment="1">
      <alignment horizontal="center" vertical="top" wrapText="1"/>
    </xf>
    <xf numFmtId="3" fontId="7" fillId="0" borderId="0" xfId="0" applyNumberFormat="1" applyFont="1" applyBorder="1" applyAlignment="1">
      <alignment horizontal="center" vertical="top" wrapText="1"/>
    </xf>
    <xf numFmtId="0" fontId="2" fillId="0" borderId="0" xfId="0" applyFont="1"/>
    <xf numFmtId="164" fontId="10" fillId="0" borderId="0" xfId="0" applyNumberFormat="1" applyFont="1" applyAlignment="1">
      <alignment vertical="center" wrapText="1"/>
    </xf>
    <xf numFmtId="1" fontId="11" fillId="0" borderId="0" xfId="0" applyNumberFormat="1" applyFont="1" applyAlignment="1">
      <alignment vertical="center"/>
    </xf>
    <xf numFmtId="0" fontId="2" fillId="0" borderId="0" xfId="0" applyNumberFormat="1" applyFont="1" applyFill="1" applyBorder="1" applyAlignment="1">
      <alignment horizontal="center" vertical="top" wrapText="1"/>
    </xf>
    <xf numFmtId="164" fontId="2" fillId="0" borderId="0" xfId="0" applyNumberFormat="1" applyFont="1" applyAlignment="1">
      <alignment horizontal="right" vertical="top" wrapText="1"/>
    </xf>
    <xf numFmtId="164" fontId="2" fillId="0" borderId="0" xfId="0" applyNumberFormat="1" applyFont="1" applyAlignment="1">
      <alignment horizontal="right"/>
    </xf>
    <xf numFmtId="164" fontId="17" fillId="0" borderId="0" xfId="0" applyNumberFormat="1" applyFont="1" applyAlignment="1">
      <alignment horizontal="center" vertical="top" wrapText="1"/>
    </xf>
    <xf numFmtId="165" fontId="2" fillId="0" borderId="0" xfId="0" applyNumberFormat="1" applyFont="1" applyAlignment="1">
      <alignment horizontal="right" vertical="center"/>
    </xf>
    <xf numFmtId="1" fontId="2" fillId="0" borderId="0" xfId="0" applyNumberFormat="1" applyFont="1" applyBorder="1" applyAlignment="1">
      <alignment horizontal="right" vertical="center" wrapText="1"/>
    </xf>
    <xf numFmtId="165" fontId="11" fillId="0" borderId="0" xfId="1103" applyNumberFormat="1" applyFont="1" applyBorder="1"/>
    <xf numFmtId="1" fontId="10" fillId="0" borderId="0" xfId="0" applyNumberFormat="1" applyFont="1" applyAlignment="1">
      <alignment vertical="center"/>
    </xf>
    <xf numFmtId="0" fontId="7" fillId="0" borderId="0" xfId="0" applyFont="1" applyBorder="1" applyAlignment="1">
      <alignment horizontal="center" vertical="top" wrapText="1"/>
    </xf>
    <xf numFmtId="1" fontId="11" fillId="0" borderId="0" xfId="0" applyNumberFormat="1" applyFont="1" applyBorder="1" applyAlignment="1">
      <alignment horizontal="center" vertical="center" wrapText="1"/>
    </xf>
    <xf numFmtId="166" fontId="21" fillId="0" borderId="0" xfId="0" applyNumberFormat="1" applyFont="1" applyAlignment="1">
      <alignment horizontal="center" vertical="top" wrapText="1"/>
    </xf>
    <xf numFmtId="2" fontId="2" fillId="0" borderId="0" xfId="0" applyNumberFormat="1" applyFont="1" applyBorder="1" applyAlignment="1">
      <alignment vertical="top" wrapText="1"/>
    </xf>
    <xf numFmtId="1" fontId="2" fillId="0" borderId="0" xfId="0" applyNumberFormat="1" applyFont="1" applyAlignment="1">
      <alignment horizontal="center" vertical="top"/>
    </xf>
    <xf numFmtId="1" fontId="10" fillId="0" borderId="0" xfId="0" applyNumberFormat="1" applyFont="1" applyAlignment="1">
      <alignment horizontal="center" vertical="center" wrapText="1"/>
    </xf>
  </cellXfs>
  <cellStyles count="17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Normal" xfId="0" builtinId="0"/>
    <cellStyle name="Percent" xfId="110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08"/>
  <sheetViews>
    <sheetView tabSelected="1" topLeftCell="A696" workbookViewId="0">
      <selection activeCell="A704" sqref="A704"/>
    </sheetView>
  </sheetViews>
  <sheetFormatPr baseColWidth="10" defaultRowHeight="13" x14ac:dyDescent="0"/>
  <cols>
    <col min="1" max="1" width="12.7109375" style="1" customWidth="1"/>
    <col min="2" max="2" width="3.7109375" style="3" customWidth="1"/>
    <col min="3" max="3" width="7.5703125" style="1" customWidth="1"/>
    <col min="4" max="4" width="9.42578125" style="2" customWidth="1"/>
    <col min="5" max="5" width="7.7109375" style="24" customWidth="1"/>
    <col min="6" max="8" width="7.7109375" style="66" customWidth="1"/>
    <col min="9" max="12" width="10.7109375" style="16"/>
    <col min="13" max="19" width="7.7109375" style="5" customWidth="1"/>
    <col min="20" max="22" width="10.7109375" style="1"/>
    <col min="23" max="26" width="10.7109375" style="16"/>
    <col min="27" max="31" width="7.7109375" style="13" customWidth="1"/>
    <col min="32" max="32" width="7.7109375" style="22" customWidth="1"/>
    <col min="33" max="33" width="7.7109375" style="14" customWidth="1"/>
    <col min="34" max="34" width="7.7109375" style="5" customWidth="1"/>
    <col min="35" max="35" width="8" style="5" customWidth="1"/>
    <col min="36" max="40" width="7.7109375" style="5" customWidth="1"/>
    <col min="41" max="45" width="7.5703125" style="4" bestFit="1" customWidth="1"/>
    <col min="46" max="46" width="8.85546875" style="3" customWidth="1"/>
    <col min="47" max="52" width="7.28515625" style="1" customWidth="1"/>
    <col min="54" max="16384" width="10.7109375" style="1"/>
  </cols>
  <sheetData>
    <row r="1" spans="1:53" s="15" customFormat="1">
      <c r="A1" s="15" t="s">
        <v>208</v>
      </c>
      <c r="B1" s="15" t="s">
        <v>44</v>
      </c>
      <c r="C1" s="15" t="s">
        <v>45</v>
      </c>
      <c r="D1" s="15" t="s">
        <v>56</v>
      </c>
      <c r="E1" s="46" t="s">
        <v>119</v>
      </c>
      <c r="F1" s="46" t="s">
        <v>171</v>
      </c>
      <c r="G1" s="46" t="s">
        <v>162</v>
      </c>
      <c r="H1" s="46" t="s">
        <v>163</v>
      </c>
      <c r="I1" s="15" t="s">
        <v>83</v>
      </c>
      <c r="J1" s="15" t="s">
        <v>84</v>
      </c>
      <c r="K1" s="15" t="s">
        <v>145</v>
      </c>
      <c r="L1" s="15" t="s">
        <v>147</v>
      </c>
      <c r="M1" s="21" t="s">
        <v>46</v>
      </c>
      <c r="N1" s="21" t="s">
        <v>164</v>
      </c>
      <c r="O1" s="21" t="s">
        <v>148</v>
      </c>
      <c r="P1" s="21" t="s">
        <v>149</v>
      </c>
      <c r="Q1" s="21" t="s">
        <v>87</v>
      </c>
      <c r="R1" s="21" t="s">
        <v>117</v>
      </c>
      <c r="S1" s="21" t="s">
        <v>118</v>
      </c>
      <c r="T1" s="15" t="s">
        <v>109</v>
      </c>
      <c r="U1" s="15" t="s">
        <v>123</v>
      </c>
      <c r="V1" s="15" t="s">
        <v>124</v>
      </c>
      <c r="W1" s="28" t="s">
        <v>97</v>
      </c>
      <c r="X1" s="28" t="s">
        <v>157</v>
      </c>
      <c r="Y1" s="28" t="s">
        <v>158</v>
      </c>
      <c r="Z1" s="15" t="s">
        <v>98</v>
      </c>
      <c r="AA1" s="21" t="s">
        <v>65</v>
      </c>
      <c r="AB1" s="21" t="s">
        <v>132</v>
      </c>
      <c r="AC1" s="21" t="s">
        <v>134</v>
      </c>
      <c r="AD1" s="21" t="s">
        <v>179</v>
      </c>
      <c r="AE1" s="21" t="s">
        <v>195</v>
      </c>
      <c r="AF1" s="21" t="s">
        <v>79</v>
      </c>
      <c r="AG1" s="21" t="s">
        <v>2</v>
      </c>
      <c r="AH1" s="21" t="s">
        <v>111</v>
      </c>
      <c r="AI1" s="21" t="s">
        <v>130</v>
      </c>
      <c r="AJ1" s="21" t="s">
        <v>140</v>
      </c>
      <c r="AK1" s="21" t="s">
        <v>167</v>
      </c>
      <c r="AL1" s="21" t="s">
        <v>201</v>
      </c>
      <c r="AM1" s="21" t="s">
        <v>206</v>
      </c>
      <c r="AN1" s="21" t="s">
        <v>207</v>
      </c>
      <c r="AO1" s="37" t="s">
        <v>38</v>
      </c>
      <c r="AP1" s="37" t="s">
        <v>3</v>
      </c>
      <c r="AQ1" s="37" t="s">
        <v>1</v>
      </c>
      <c r="AR1" s="37" t="s">
        <v>204</v>
      </c>
      <c r="AS1" s="37" t="s">
        <v>205</v>
      </c>
      <c r="AT1" s="15" t="s">
        <v>108</v>
      </c>
      <c r="AU1" s="15" t="s">
        <v>183</v>
      </c>
      <c r="AV1" s="37" t="s">
        <v>184</v>
      </c>
      <c r="AW1" s="37" t="s">
        <v>185</v>
      </c>
      <c r="AX1" s="37" t="s">
        <v>186</v>
      </c>
      <c r="AY1" s="15" t="s">
        <v>187</v>
      </c>
      <c r="AZ1" s="15" t="s">
        <v>188</v>
      </c>
    </row>
    <row r="2" spans="1:53" s="29" customFormat="1" ht="14" customHeight="1">
      <c r="A2" s="38" t="s">
        <v>47</v>
      </c>
      <c r="B2" s="39" t="s">
        <v>48</v>
      </c>
      <c r="C2" s="28">
        <v>1</v>
      </c>
      <c r="D2" s="28">
        <v>1984</v>
      </c>
      <c r="E2" s="36">
        <v>11.08695606493229</v>
      </c>
      <c r="F2" s="36"/>
      <c r="G2" s="36"/>
      <c r="H2" s="36"/>
      <c r="I2" s="17">
        <v>2.7318577392682832</v>
      </c>
      <c r="J2" s="17">
        <v>0.99784469888217509</v>
      </c>
      <c r="K2" s="17"/>
      <c r="L2" s="17"/>
      <c r="M2" s="20">
        <v>29.4</v>
      </c>
      <c r="N2" s="69">
        <v>0</v>
      </c>
      <c r="O2" s="20"/>
      <c r="P2" s="20"/>
      <c r="Q2" s="29">
        <v>47</v>
      </c>
      <c r="T2" s="29">
        <v>0</v>
      </c>
      <c r="U2" s="29">
        <v>0</v>
      </c>
      <c r="V2" s="29">
        <v>0</v>
      </c>
      <c r="W2" s="32">
        <v>3.2608695652173912E-2</v>
      </c>
      <c r="X2" s="63">
        <f t="shared" ref="X2:X12" si="0">IF(W2&gt;=0.15,1,0)</f>
        <v>0</v>
      </c>
      <c r="Y2" s="63">
        <f t="shared" ref="Y2:Y12" si="1">IF(W2&gt;=0.3,1,0)</f>
        <v>0</v>
      </c>
      <c r="Z2" s="32">
        <v>4.2999999999999997E-2</v>
      </c>
      <c r="AA2" s="27">
        <v>329.25774663577641</v>
      </c>
      <c r="AB2" s="27">
        <v>9732.4501560488443</v>
      </c>
      <c r="AC2" s="61">
        <v>0</v>
      </c>
      <c r="AD2" s="27">
        <v>4368.3394602069839</v>
      </c>
      <c r="AE2" s="27"/>
      <c r="AF2" s="31"/>
      <c r="AG2" s="30"/>
      <c r="AH2" s="51">
        <v>8.5272726999999993</v>
      </c>
      <c r="AI2" s="52">
        <v>93.927269999999993</v>
      </c>
      <c r="AJ2" s="52">
        <v>37.373638</v>
      </c>
      <c r="AK2" s="52"/>
      <c r="AL2" s="73">
        <v>1</v>
      </c>
      <c r="AM2" s="73">
        <v>0</v>
      </c>
      <c r="AN2" s="73">
        <v>0</v>
      </c>
      <c r="AO2" s="17"/>
      <c r="AP2" s="17"/>
      <c r="AQ2" s="17"/>
      <c r="AR2" s="17"/>
      <c r="AS2" s="17"/>
      <c r="AT2" s="28"/>
      <c r="AU2" s="75">
        <v>87.69</v>
      </c>
      <c r="AV2" s="75">
        <v>49.99</v>
      </c>
      <c r="AW2" s="75">
        <v>1.2923991726990693</v>
      </c>
      <c r="AX2" s="75">
        <v>58.695652173913047</v>
      </c>
      <c r="AY2" s="75">
        <v>1.4594594594594594</v>
      </c>
      <c r="AZ2" s="76">
        <v>0</v>
      </c>
    </row>
    <row r="3" spans="1:53" s="29" customFormat="1" ht="14" customHeight="1">
      <c r="A3" s="38" t="s">
        <v>33</v>
      </c>
      <c r="B3" s="39" t="s">
        <v>34</v>
      </c>
      <c r="C3" s="28">
        <v>2</v>
      </c>
      <c r="D3" s="28">
        <v>1984</v>
      </c>
      <c r="E3" s="36"/>
      <c r="F3" s="36"/>
      <c r="G3" s="36"/>
      <c r="H3" s="68"/>
      <c r="I3" s="17">
        <v>0.93820978732190796</v>
      </c>
      <c r="J3" s="17">
        <v>0.49168903572166012</v>
      </c>
      <c r="K3" s="17"/>
      <c r="L3" s="17"/>
      <c r="M3" s="20">
        <v>17.5</v>
      </c>
      <c r="N3" s="69">
        <v>0</v>
      </c>
      <c r="O3" s="20"/>
      <c r="P3" s="20"/>
      <c r="Q3" s="29">
        <v>30</v>
      </c>
      <c r="T3" s="29">
        <v>0</v>
      </c>
      <c r="U3" s="29">
        <v>0</v>
      </c>
      <c r="V3" s="29">
        <v>0</v>
      </c>
      <c r="W3" s="32">
        <v>0.1</v>
      </c>
      <c r="X3" s="63">
        <f t="shared" si="0"/>
        <v>0</v>
      </c>
      <c r="Y3" s="63">
        <f t="shared" si="1"/>
        <v>0</v>
      </c>
      <c r="Z3" s="32"/>
      <c r="AA3" s="27">
        <v>642.19064987440606</v>
      </c>
      <c r="AB3" s="27">
        <v>24876.587402347028</v>
      </c>
      <c r="AC3" s="61">
        <v>0</v>
      </c>
      <c r="AD3" s="27">
        <v>11155.667198037783</v>
      </c>
      <c r="AE3" s="27"/>
      <c r="AF3" s="31"/>
      <c r="AG3" s="30"/>
      <c r="AH3" s="51">
        <v>15.345454</v>
      </c>
      <c r="AI3" s="52">
        <v>100</v>
      </c>
      <c r="AJ3" s="52">
        <v>14691.557000000001</v>
      </c>
      <c r="AK3" s="52"/>
      <c r="AL3" s="73">
        <v>1</v>
      </c>
      <c r="AM3" s="73">
        <v>0</v>
      </c>
      <c r="AN3" s="73">
        <v>0</v>
      </c>
      <c r="AO3" s="17"/>
      <c r="AP3" s="17"/>
      <c r="AQ3" s="17"/>
      <c r="AR3" s="17"/>
      <c r="AS3" s="17"/>
      <c r="AT3" s="28"/>
      <c r="AU3" s="75">
        <v>85.78</v>
      </c>
      <c r="AV3" s="75">
        <v>54.33</v>
      </c>
      <c r="AW3" s="75">
        <v>2.3632013919095258</v>
      </c>
      <c r="AX3" s="75">
        <v>63.333333333333329</v>
      </c>
      <c r="AY3" s="75">
        <v>2.375</v>
      </c>
      <c r="AZ3" s="76">
        <v>0</v>
      </c>
    </row>
    <row r="4" spans="1:53" s="29" customFormat="1" ht="14" customHeight="1">
      <c r="A4" s="38" t="s">
        <v>35</v>
      </c>
      <c r="B4" s="39" t="s">
        <v>36</v>
      </c>
      <c r="C4" s="28">
        <v>3</v>
      </c>
      <c r="D4" s="28">
        <v>1984</v>
      </c>
      <c r="E4" s="36">
        <v>11.013520091330934</v>
      </c>
      <c r="F4" s="36"/>
      <c r="G4" s="36"/>
      <c r="H4" s="68"/>
      <c r="I4" s="17">
        <v>15.197751455531016</v>
      </c>
      <c r="J4" s="17">
        <v>14.695844207990364</v>
      </c>
      <c r="K4" s="17"/>
      <c r="L4" s="17"/>
      <c r="M4" s="20"/>
      <c r="N4" s="69">
        <v>0</v>
      </c>
      <c r="O4" s="20"/>
      <c r="P4" s="20"/>
      <c r="Q4" s="29">
        <v>198</v>
      </c>
      <c r="T4" s="29">
        <v>0</v>
      </c>
      <c r="U4" s="29">
        <v>0</v>
      </c>
      <c r="V4" s="29">
        <v>0</v>
      </c>
      <c r="W4" s="32">
        <v>9.0909090909090912E-2</v>
      </c>
      <c r="X4" s="63">
        <f t="shared" si="0"/>
        <v>0</v>
      </c>
      <c r="Y4" s="63">
        <f t="shared" si="1"/>
        <v>0</v>
      </c>
      <c r="Z4" s="32">
        <v>0.09</v>
      </c>
      <c r="AA4" s="27">
        <v>168.85987132751845</v>
      </c>
      <c r="AB4" s="27">
        <v>7156.0289006263056</v>
      </c>
      <c r="AC4" s="61">
        <v>0</v>
      </c>
      <c r="AD4" s="27">
        <v>3263.5803449610949</v>
      </c>
      <c r="AE4" s="27"/>
      <c r="AF4" s="31"/>
      <c r="AG4" s="30"/>
      <c r="AH4" s="51">
        <v>6.8636365000000001</v>
      </c>
      <c r="AI4" s="52">
        <v>61.972727999999996</v>
      </c>
      <c r="AJ4" s="52">
        <v>2.2236362999999999</v>
      </c>
      <c r="AK4" s="52"/>
      <c r="AL4" s="73">
        <v>1</v>
      </c>
      <c r="AM4" s="73">
        <v>0</v>
      </c>
      <c r="AN4" s="73">
        <v>0</v>
      </c>
      <c r="AO4" s="17"/>
      <c r="AP4" s="17"/>
      <c r="AQ4" s="17"/>
      <c r="AR4" s="17"/>
      <c r="AS4" s="17"/>
      <c r="AT4" s="28"/>
      <c r="AU4" s="75">
        <v>81.34</v>
      </c>
      <c r="AV4" s="75">
        <v>40.56</v>
      </c>
      <c r="AW4" s="75">
        <v>1.0767188744358906</v>
      </c>
      <c r="AX4" s="75">
        <v>60.606060606060609</v>
      </c>
      <c r="AY4" s="75">
        <v>1.5384615384615385</v>
      </c>
      <c r="AZ4" s="76">
        <v>1</v>
      </c>
    </row>
    <row r="5" spans="1:53" s="29" customFormat="1" ht="14" customHeight="1">
      <c r="A5" s="38" t="s">
        <v>37</v>
      </c>
      <c r="B5" s="39" t="s">
        <v>23</v>
      </c>
      <c r="C5" s="28">
        <v>4</v>
      </c>
      <c r="D5" s="28">
        <v>1984</v>
      </c>
      <c r="E5" s="36">
        <v>11.369722415466621</v>
      </c>
      <c r="F5" s="36"/>
      <c r="G5" s="36"/>
      <c r="H5" s="68"/>
      <c r="I5" s="17">
        <v>18.108409547178226</v>
      </c>
      <c r="J5" s="17">
        <v>16.988623689493643</v>
      </c>
      <c r="K5" s="17"/>
      <c r="L5" s="17"/>
      <c r="M5" s="20">
        <v>43.8</v>
      </c>
      <c r="N5" s="69">
        <v>0</v>
      </c>
      <c r="O5" s="20"/>
      <c r="P5" s="20"/>
      <c r="Q5" s="29">
        <v>121</v>
      </c>
      <c r="T5" s="29">
        <v>0</v>
      </c>
      <c r="U5" s="29">
        <v>0</v>
      </c>
      <c r="V5" s="29">
        <v>0</v>
      </c>
      <c r="W5" s="32">
        <v>0.13333333333333333</v>
      </c>
      <c r="X5" s="63">
        <f t="shared" si="0"/>
        <v>0</v>
      </c>
      <c r="Y5" s="63">
        <f t="shared" si="1"/>
        <v>0</v>
      </c>
      <c r="Z5" s="32">
        <v>0.13300000000000001</v>
      </c>
      <c r="AA5" s="27">
        <v>228.23587742013132</v>
      </c>
      <c r="AB5" s="27">
        <v>4465.4077394817677</v>
      </c>
      <c r="AC5" s="61">
        <v>0</v>
      </c>
      <c r="AD5" s="27">
        <v>1982.1614892797438</v>
      </c>
      <c r="AE5" s="27"/>
      <c r="AF5" s="31"/>
      <c r="AG5" s="30"/>
      <c r="AH5" s="51">
        <v>4.8454544000000004</v>
      </c>
      <c r="AI5" s="52">
        <v>63.7</v>
      </c>
      <c r="AJ5" s="52">
        <v>7.5454546000000002</v>
      </c>
      <c r="AK5" s="52"/>
      <c r="AL5" s="73">
        <v>1</v>
      </c>
      <c r="AM5" s="73">
        <v>0</v>
      </c>
      <c r="AN5" s="73">
        <v>0</v>
      </c>
      <c r="AO5" s="17"/>
      <c r="AP5" s="17"/>
      <c r="AQ5" s="17"/>
      <c r="AR5" s="17"/>
      <c r="AS5" s="17"/>
      <c r="AT5" s="28"/>
      <c r="AU5" s="75">
        <v>75.900000000000006</v>
      </c>
      <c r="AV5" s="75">
        <v>47.02</v>
      </c>
      <c r="AW5" s="75">
        <v>1.0318191792846172</v>
      </c>
      <c r="AX5" s="75">
        <v>50</v>
      </c>
      <c r="AY5" s="75">
        <v>1</v>
      </c>
      <c r="AZ5" s="76">
        <v>0</v>
      </c>
    </row>
    <row r="6" spans="1:53" s="29" customFormat="1" ht="14" customHeight="1">
      <c r="A6" s="38" t="s">
        <v>24</v>
      </c>
      <c r="B6" s="39" t="s">
        <v>25</v>
      </c>
      <c r="C6" s="28">
        <v>5</v>
      </c>
      <c r="D6" s="28">
        <v>1984</v>
      </c>
      <c r="E6" s="36">
        <v>13.344158333166838</v>
      </c>
      <c r="F6" s="36"/>
      <c r="G6" s="36"/>
      <c r="H6" s="68"/>
      <c r="I6" s="17">
        <v>3.5513541134389373</v>
      </c>
      <c r="J6" s="17">
        <v>1.992846193152785</v>
      </c>
      <c r="K6" s="17"/>
      <c r="L6" s="17"/>
      <c r="M6" s="20">
        <v>29.3</v>
      </c>
      <c r="N6" s="69">
        <v>0</v>
      </c>
      <c r="O6" s="20"/>
      <c r="P6" s="20"/>
      <c r="Q6" s="29">
        <v>89</v>
      </c>
      <c r="T6" s="29">
        <v>0</v>
      </c>
      <c r="U6" s="29">
        <v>0</v>
      </c>
      <c r="V6" s="29">
        <v>0</v>
      </c>
      <c r="W6" s="32">
        <v>7.407407407407407E-2</v>
      </c>
      <c r="X6" s="63">
        <f t="shared" si="0"/>
        <v>0</v>
      </c>
      <c r="Y6" s="63">
        <f t="shared" si="1"/>
        <v>0</v>
      </c>
      <c r="Z6" s="32">
        <v>0.111</v>
      </c>
      <c r="AA6" s="27">
        <v>291.21888919529437</v>
      </c>
      <c r="AB6" s="27">
        <v>23850.739980416951</v>
      </c>
      <c r="AC6" s="61">
        <v>0</v>
      </c>
      <c r="AD6" s="27">
        <v>10523.479464901564</v>
      </c>
      <c r="AE6" s="27"/>
      <c r="AF6" s="31"/>
      <c r="AG6" s="30"/>
      <c r="AH6" s="51">
        <v>4.4909090000000003</v>
      </c>
      <c r="AI6" s="52">
        <v>83.727275000000006</v>
      </c>
      <c r="AJ6" s="52">
        <v>1.3227272999999999</v>
      </c>
      <c r="AK6" s="52"/>
      <c r="AL6" s="73">
        <v>0</v>
      </c>
      <c r="AM6" s="73">
        <v>0</v>
      </c>
      <c r="AN6" s="73">
        <v>0</v>
      </c>
      <c r="AO6" s="17"/>
      <c r="AP6" s="17"/>
      <c r="AQ6" s="17"/>
      <c r="AR6" s="17"/>
      <c r="AS6" s="17"/>
      <c r="AT6" s="28"/>
      <c r="AU6" s="75">
        <v>80.63</v>
      </c>
      <c r="AV6" s="75">
        <v>39.770000000000003</v>
      </c>
      <c r="AW6" s="75">
        <v>1.023154103421662</v>
      </c>
      <c r="AX6" s="75">
        <v>59.259259259259252</v>
      </c>
      <c r="AY6" s="75">
        <v>2</v>
      </c>
      <c r="AZ6" s="76">
        <v>0</v>
      </c>
    </row>
    <row r="7" spans="1:53" s="29" customFormat="1" ht="14" customHeight="1">
      <c r="A7" s="38" t="s">
        <v>26</v>
      </c>
      <c r="B7" s="39" t="s">
        <v>27</v>
      </c>
      <c r="C7" s="28">
        <v>6</v>
      </c>
      <c r="D7" s="28">
        <v>1984</v>
      </c>
      <c r="E7" s="36">
        <v>10.013887138327551</v>
      </c>
      <c r="F7" s="36"/>
      <c r="G7" s="36"/>
      <c r="H7" s="68"/>
      <c r="I7" s="17">
        <v>2.830225179911785</v>
      </c>
      <c r="J7" s="17">
        <v>1.1684593360674767</v>
      </c>
      <c r="K7" s="17"/>
      <c r="L7" s="17"/>
      <c r="M7" s="20">
        <v>27.1</v>
      </c>
      <c r="N7" s="69">
        <v>0</v>
      </c>
      <c r="O7" s="20"/>
      <c r="P7" s="20"/>
      <c r="Q7" s="29">
        <v>51</v>
      </c>
      <c r="T7" s="29">
        <v>0</v>
      </c>
      <c r="U7" s="29">
        <v>0</v>
      </c>
      <c r="V7" s="29">
        <v>0</v>
      </c>
      <c r="W7" s="32">
        <v>0.1388888888888889</v>
      </c>
      <c r="X7" s="63">
        <f t="shared" si="0"/>
        <v>0</v>
      </c>
      <c r="Y7" s="63">
        <f t="shared" si="1"/>
        <v>0</v>
      </c>
      <c r="Z7" s="32">
        <v>0.13900000000000001</v>
      </c>
      <c r="AA7" s="27">
        <v>275.06905646205706</v>
      </c>
      <c r="AB7" s="27">
        <v>9243.1863278346882</v>
      </c>
      <c r="AC7" s="61">
        <v>0</v>
      </c>
      <c r="AD7" s="27">
        <v>4167.642631442488</v>
      </c>
      <c r="AE7" s="27"/>
      <c r="AF7" s="31"/>
      <c r="AG7" s="30"/>
      <c r="AH7" s="51">
        <v>8.6636366000000002</v>
      </c>
      <c r="AI7" s="52">
        <v>82.627270999999993</v>
      </c>
      <c r="AJ7" s="52">
        <v>15.352727</v>
      </c>
      <c r="AK7" s="52"/>
      <c r="AL7" s="73">
        <v>0</v>
      </c>
      <c r="AM7" s="73">
        <v>0</v>
      </c>
      <c r="AN7" s="73">
        <v>0</v>
      </c>
      <c r="AO7" s="17"/>
      <c r="AP7" s="17"/>
      <c r="AQ7" s="17"/>
      <c r="AR7" s="17"/>
      <c r="AS7" s="17"/>
      <c r="AT7" s="28"/>
      <c r="AU7" s="75">
        <v>88.35</v>
      </c>
      <c r="AV7" s="75">
        <v>55.33</v>
      </c>
      <c r="AW7" s="75">
        <v>1.4118397550395509</v>
      </c>
      <c r="AX7" s="75">
        <v>66.666666666666657</v>
      </c>
      <c r="AY7" s="75">
        <v>2</v>
      </c>
      <c r="AZ7" s="76">
        <v>0</v>
      </c>
    </row>
    <row r="8" spans="1:53" s="29" customFormat="1" ht="14" customHeight="1">
      <c r="A8" s="38" t="s">
        <v>28</v>
      </c>
      <c r="B8" s="39" t="s">
        <v>29</v>
      </c>
      <c r="C8" s="28">
        <v>7</v>
      </c>
      <c r="D8" s="28">
        <v>1984</v>
      </c>
      <c r="E8" s="36">
        <v>6.3221052849572938</v>
      </c>
      <c r="F8" s="36"/>
      <c r="G8" s="36"/>
      <c r="H8" s="68"/>
      <c r="I8" s="17">
        <v>14.807006976860915</v>
      </c>
      <c r="J8" s="17">
        <v>14.129398183004568</v>
      </c>
      <c r="K8" s="17"/>
      <c r="L8" s="17"/>
      <c r="M8" s="20">
        <v>37.700000000000003</v>
      </c>
      <c r="N8" s="69">
        <v>0</v>
      </c>
      <c r="O8" s="20"/>
      <c r="P8" s="20"/>
      <c r="Q8" s="29">
        <v>75</v>
      </c>
      <c r="T8" s="29">
        <v>0</v>
      </c>
      <c r="U8" s="29">
        <v>0</v>
      </c>
      <c r="V8" s="29">
        <v>0</v>
      </c>
      <c r="W8" s="32">
        <v>0.15384615384615385</v>
      </c>
      <c r="X8" s="63">
        <f t="shared" si="0"/>
        <v>1</v>
      </c>
      <c r="Y8" s="63">
        <f t="shared" si="1"/>
        <v>0</v>
      </c>
      <c r="Z8" s="32">
        <v>0.115</v>
      </c>
      <c r="AA8" s="27">
        <v>222.90426601463102</v>
      </c>
      <c r="AB8" s="27">
        <v>8448.4822615141147</v>
      </c>
      <c r="AC8" s="61">
        <v>0</v>
      </c>
      <c r="AD8" s="27">
        <v>3776.093289309983</v>
      </c>
      <c r="AE8" s="27"/>
      <c r="AF8" s="31"/>
      <c r="AG8" s="30"/>
      <c r="AH8" s="51">
        <v>6.3636365000000001</v>
      </c>
      <c r="AI8" s="52">
        <v>67.927273</v>
      </c>
      <c r="AJ8" s="52">
        <v>8.0527274000000002</v>
      </c>
      <c r="AK8" s="52"/>
      <c r="AL8" s="73">
        <v>1</v>
      </c>
      <c r="AM8" s="77">
        <v>0</v>
      </c>
      <c r="AN8" s="73">
        <v>0</v>
      </c>
      <c r="AO8" s="17"/>
      <c r="AP8" s="17"/>
      <c r="AQ8" s="17"/>
      <c r="AR8" s="17"/>
      <c r="AS8" s="17"/>
      <c r="AT8" s="28"/>
      <c r="AU8" s="75">
        <v>77.260000000000005</v>
      </c>
      <c r="AV8" s="75">
        <v>28.59</v>
      </c>
      <c r="AW8" s="75">
        <v>1.2376623376623377</v>
      </c>
      <c r="AX8" s="75">
        <v>30.76923076923077</v>
      </c>
      <c r="AY8" s="75">
        <v>1.3333333333333333</v>
      </c>
      <c r="AZ8" s="76">
        <v>0</v>
      </c>
    </row>
    <row r="9" spans="1:53" s="29" customFormat="1" ht="14" customHeight="1">
      <c r="A9" s="38" t="s">
        <v>30</v>
      </c>
      <c r="B9" s="39" t="s">
        <v>31</v>
      </c>
      <c r="C9" s="28">
        <v>8</v>
      </c>
      <c r="D9" s="28">
        <v>1984</v>
      </c>
      <c r="E9" s="36">
        <v>7.2208782803150813</v>
      </c>
      <c r="F9" s="36"/>
      <c r="G9" s="36"/>
      <c r="H9" s="68"/>
      <c r="I9" s="17">
        <v>1.7520646073823971</v>
      </c>
      <c r="J9" s="17">
        <v>1.701875256650089</v>
      </c>
      <c r="K9" s="17"/>
      <c r="L9" s="17"/>
      <c r="M9" s="20">
        <v>29.1</v>
      </c>
      <c r="N9" s="69">
        <v>0</v>
      </c>
      <c r="O9" s="20"/>
      <c r="P9" s="20"/>
      <c r="Q9" s="29">
        <v>47</v>
      </c>
      <c r="T9" s="29">
        <v>0</v>
      </c>
      <c r="U9" s="29">
        <v>0</v>
      </c>
      <c r="V9" s="29">
        <v>0</v>
      </c>
      <c r="W9" s="32">
        <v>3.5714285714285712E-2</v>
      </c>
      <c r="X9" s="63">
        <f t="shared" si="0"/>
        <v>0</v>
      </c>
      <c r="Y9" s="63">
        <f t="shared" si="1"/>
        <v>0</v>
      </c>
      <c r="Z9" s="32">
        <v>3.6000000000000004E-2</v>
      </c>
      <c r="AA9" s="27">
        <v>255.72754299889954</v>
      </c>
      <c r="AB9" s="27">
        <v>8044.2482481029792</v>
      </c>
      <c r="AC9" s="61">
        <v>0</v>
      </c>
      <c r="AD9" s="27">
        <v>3610.9632469407306</v>
      </c>
      <c r="AE9" s="27"/>
      <c r="AF9" s="31"/>
      <c r="AG9" s="30"/>
      <c r="AH9" s="51">
        <v>8.4181817999999993</v>
      </c>
      <c r="AI9" s="52">
        <v>72.000000999999997</v>
      </c>
      <c r="AJ9" s="52">
        <v>12.046362999999999</v>
      </c>
      <c r="AK9" s="52"/>
      <c r="AL9" s="73">
        <v>0</v>
      </c>
      <c r="AM9" s="73">
        <v>0</v>
      </c>
      <c r="AN9" s="73">
        <v>0</v>
      </c>
      <c r="AO9" s="17"/>
      <c r="AP9" s="17"/>
      <c r="AQ9" s="17"/>
      <c r="AR9" s="17"/>
      <c r="AS9" s="17"/>
      <c r="AT9" s="28"/>
      <c r="AU9" s="75">
        <v>83.7</v>
      </c>
      <c r="AV9" s="75">
        <v>48.51</v>
      </c>
      <c r="AW9" s="75">
        <v>1.1878060724779627</v>
      </c>
      <c r="AX9" s="75">
        <v>53.571428571428569</v>
      </c>
      <c r="AY9" s="75">
        <v>1.1538461538461537</v>
      </c>
      <c r="AZ9" s="76">
        <v>0</v>
      </c>
    </row>
    <row r="10" spans="1:53" s="29" customFormat="1" ht="14" customHeight="1">
      <c r="A10" s="38" t="s">
        <v>49</v>
      </c>
      <c r="B10" s="39" t="s">
        <v>50</v>
      </c>
      <c r="C10" s="28">
        <v>9</v>
      </c>
      <c r="D10" s="28">
        <v>1984</v>
      </c>
      <c r="E10" s="36">
        <v>8.0184077599299304</v>
      </c>
      <c r="F10" s="36"/>
      <c r="G10" s="36"/>
      <c r="H10" s="68"/>
      <c r="I10" s="17">
        <v>31.102244389027433</v>
      </c>
      <c r="J10" s="17">
        <v>29.576059850374065</v>
      </c>
      <c r="K10" s="17"/>
      <c r="L10" s="17"/>
      <c r="M10" s="20">
        <v>33.799999999999997</v>
      </c>
      <c r="N10" s="69">
        <v>0</v>
      </c>
      <c r="O10" s="20"/>
      <c r="P10" s="20"/>
      <c r="Q10" s="29">
        <v>112</v>
      </c>
      <c r="T10" s="29">
        <v>0</v>
      </c>
      <c r="U10" s="29">
        <v>0</v>
      </c>
      <c r="V10" s="29">
        <v>0</v>
      </c>
      <c r="W10" s="32">
        <v>6.6666666666666666E-2</v>
      </c>
      <c r="X10" s="63">
        <f t="shared" si="0"/>
        <v>0</v>
      </c>
      <c r="Y10" s="63">
        <f t="shared" si="1"/>
        <v>0</v>
      </c>
      <c r="Z10" s="32">
        <v>6.7000000000000004E-2</v>
      </c>
      <c r="AA10" s="27">
        <v>184.49020354566545</v>
      </c>
      <c r="AB10" s="27">
        <v>4557.2321821697324</v>
      </c>
      <c r="AC10" s="61">
        <v>0</v>
      </c>
      <c r="AD10" s="27">
        <v>2236.0202911775932</v>
      </c>
      <c r="AE10" s="27"/>
      <c r="AF10" s="31"/>
      <c r="AG10" s="30"/>
      <c r="AH10" s="51">
        <v>4.3181817000000002</v>
      </c>
      <c r="AI10" s="52">
        <v>60.100002000000003</v>
      </c>
      <c r="AJ10" s="52">
        <v>4.6263638</v>
      </c>
      <c r="AK10" s="52"/>
      <c r="AL10" s="73">
        <v>1</v>
      </c>
      <c r="AM10" s="77">
        <v>0</v>
      </c>
      <c r="AN10" s="73">
        <v>0</v>
      </c>
      <c r="AO10" s="17"/>
      <c r="AP10" s="17"/>
      <c r="AQ10" s="17"/>
      <c r="AR10" s="17"/>
      <c r="AS10" s="17"/>
      <c r="AT10" s="28"/>
      <c r="AU10" s="75">
        <v>75.92</v>
      </c>
      <c r="AV10" s="75">
        <v>42.83</v>
      </c>
      <c r="AW10" s="75">
        <v>1.5389867049946102</v>
      </c>
      <c r="AX10" s="75">
        <v>43.333333333333336</v>
      </c>
      <c r="AY10" s="75">
        <v>1.4444444444444444</v>
      </c>
      <c r="AZ10" s="76">
        <v>1</v>
      </c>
      <c r="BA10" s="15"/>
    </row>
    <row r="11" spans="1:53" s="29" customFormat="1" ht="14" customHeight="1">
      <c r="A11" s="38" t="s">
        <v>51</v>
      </c>
      <c r="B11" s="39" t="s">
        <v>52</v>
      </c>
      <c r="C11" s="28">
        <v>10</v>
      </c>
      <c r="D11" s="28">
        <v>1984</v>
      </c>
      <c r="E11" s="36">
        <v>9.9260451528232547</v>
      </c>
      <c r="F11" s="36"/>
      <c r="G11" s="36"/>
      <c r="H11" s="68"/>
      <c r="I11" s="17">
        <v>13.049004377912723</v>
      </c>
      <c r="J11" s="17">
        <v>12.681824601045049</v>
      </c>
      <c r="K11" s="17"/>
      <c r="L11" s="17"/>
      <c r="M11" s="20">
        <v>45.5</v>
      </c>
      <c r="N11" s="69">
        <v>0</v>
      </c>
      <c r="O11" s="20"/>
      <c r="P11" s="20"/>
      <c r="Q11" s="29">
        <v>36</v>
      </c>
      <c r="T11" s="29">
        <v>0</v>
      </c>
      <c r="U11" s="29">
        <v>0</v>
      </c>
      <c r="V11" s="29">
        <v>0</v>
      </c>
      <c r="W11" s="32">
        <v>3.3333333333333333E-2</v>
      </c>
      <c r="X11" s="63">
        <f t="shared" si="0"/>
        <v>0</v>
      </c>
      <c r="Y11" s="63">
        <f t="shared" si="1"/>
        <v>0</v>
      </c>
      <c r="Z11" s="32">
        <v>3.3000000000000002E-2</v>
      </c>
      <c r="AA11" s="27">
        <v>165.02760956287443</v>
      </c>
      <c r="AB11" s="27">
        <v>7410.4346227878677</v>
      </c>
      <c r="AC11" s="61">
        <v>0</v>
      </c>
      <c r="AD11" s="27">
        <v>3331.6055175306478</v>
      </c>
      <c r="AE11" s="27"/>
      <c r="AF11" s="31"/>
      <c r="AG11" s="30"/>
      <c r="AH11" s="51">
        <v>4.1909090999999998</v>
      </c>
      <c r="AI11" s="52">
        <v>76.509089000000003</v>
      </c>
      <c r="AJ11" s="52">
        <v>8.4018180999999998</v>
      </c>
      <c r="AK11" s="52"/>
      <c r="AL11" s="73">
        <v>1</v>
      </c>
      <c r="AM11" s="77">
        <v>0</v>
      </c>
      <c r="AN11" s="73">
        <v>0</v>
      </c>
      <c r="AO11" s="17"/>
      <c r="AP11" s="17"/>
      <c r="AQ11" s="17"/>
      <c r="AR11" s="17"/>
      <c r="AS11" s="17"/>
      <c r="AT11" s="28"/>
      <c r="AU11" s="75">
        <v>84.32</v>
      </c>
      <c r="AV11" s="75">
        <v>47.01</v>
      </c>
      <c r="AW11" s="75">
        <v>1.7806818181818183</v>
      </c>
      <c r="AX11" s="75">
        <v>50</v>
      </c>
      <c r="AY11" s="75">
        <v>1.875</v>
      </c>
      <c r="AZ11" s="76">
        <v>1</v>
      </c>
    </row>
    <row r="12" spans="1:53" s="29" customFormat="1" ht="14" customHeight="1">
      <c r="A12" s="38" t="s">
        <v>53</v>
      </c>
      <c r="B12" s="39" t="s">
        <v>54</v>
      </c>
      <c r="C12" s="28">
        <v>11</v>
      </c>
      <c r="D12" s="28">
        <v>1984</v>
      </c>
      <c r="E12" s="36">
        <v>7.3029421582184924</v>
      </c>
      <c r="F12" s="36"/>
      <c r="G12" s="36"/>
      <c r="H12" s="68"/>
      <c r="I12" s="17">
        <v>1.6713091922005572</v>
      </c>
      <c r="J12" s="17">
        <v>0.71627536808595305</v>
      </c>
      <c r="K12" s="17"/>
      <c r="L12" s="17"/>
      <c r="M12" s="20">
        <v>29.1</v>
      </c>
      <c r="N12" s="69">
        <v>0</v>
      </c>
      <c r="O12" s="20"/>
      <c r="P12" s="20"/>
      <c r="Q12" s="29">
        <v>40</v>
      </c>
      <c r="T12" s="29">
        <v>0</v>
      </c>
      <c r="U12" s="29">
        <v>0</v>
      </c>
      <c r="V12" s="29">
        <v>0</v>
      </c>
      <c r="W12" s="32">
        <v>4.7619047619047616E-2</v>
      </c>
      <c r="X12" s="63">
        <f t="shared" si="0"/>
        <v>0</v>
      </c>
      <c r="Y12" s="63">
        <f t="shared" si="1"/>
        <v>0</v>
      </c>
      <c r="Z12" s="32">
        <v>4.8000000000000001E-2</v>
      </c>
      <c r="AA12" s="27">
        <v>363.33299910310097</v>
      </c>
      <c r="AB12" s="27">
        <v>13354.621547030714</v>
      </c>
      <c r="AC12" s="61">
        <v>0</v>
      </c>
      <c r="AD12" s="27">
        <v>5905.3738352483779</v>
      </c>
      <c r="AE12" s="27"/>
      <c r="AF12" s="31"/>
      <c r="AG12" s="30"/>
      <c r="AH12" s="51">
        <v>8.2636362999999999</v>
      </c>
      <c r="AI12" s="52">
        <v>68.281818000000001</v>
      </c>
      <c r="AJ12" s="52">
        <v>1.5809091</v>
      </c>
      <c r="AK12" s="52"/>
      <c r="AL12" s="73">
        <v>0</v>
      </c>
      <c r="AM12" s="73">
        <v>0</v>
      </c>
      <c r="AN12" s="73">
        <v>0</v>
      </c>
      <c r="AO12" s="17"/>
      <c r="AP12" s="17"/>
      <c r="AQ12" s="17"/>
      <c r="AR12" s="17"/>
      <c r="AS12" s="17"/>
      <c r="AT12" s="28"/>
      <c r="AU12" s="75">
        <v>89.52</v>
      </c>
      <c r="AV12" s="75">
        <v>40.380000000000003</v>
      </c>
      <c r="AW12" s="75">
        <v>1.2591206735266605</v>
      </c>
      <c r="AX12" s="75">
        <v>42.857142857142854</v>
      </c>
      <c r="AY12" s="75">
        <v>1.2857142857142858</v>
      </c>
      <c r="AZ12" s="76">
        <v>1</v>
      </c>
    </row>
    <row r="13" spans="1:53" s="29" customFormat="1" ht="14" customHeight="1">
      <c r="A13" s="38" t="s">
        <v>55</v>
      </c>
      <c r="B13" s="39" t="s">
        <v>57</v>
      </c>
      <c r="C13" s="28">
        <v>12</v>
      </c>
      <c r="D13" s="28">
        <v>1984</v>
      </c>
      <c r="E13" s="36">
        <v>11.390878247712637</v>
      </c>
      <c r="F13" s="36"/>
      <c r="G13" s="36"/>
      <c r="H13" s="68"/>
      <c r="I13" s="17">
        <v>7.1779534287545399</v>
      </c>
      <c r="J13" s="17">
        <v>6.9215979491561637</v>
      </c>
      <c r="K13" s="17"/>
      <c r="L13" s="17"/>
      <c r="M13" s="20">
        <v>45.4</v>
      </c>
      <c r="N13" s="69">
        <v>0</v>
      </c>
      <c r="O13" s="20"/>
      <c r="P13" s="20"/>
      <c r="Q13" s="29">
        <v>43</v>
      </c>
      <c r="T13" s="29">
        <v>0</v>
      </c>
      <c r="U13" s="29">
        <v>0</v>
      </c>
      <c r="V13" s="29">
        <v>0</v>
      </c>
      <c r="W13" s="32"/>
      <c r="X13" s="63"/>
      <c r="Y13" s="63"/>
      <c r="Z13" s="32"/>
      <c r="AA13" s="27">
        <v>199.2582894528912</v>
      </c>
      <c r="AB13" s="27">
        <v>8249.4105623514097</v>
      </c>
      <c r="AC13" s="61">
        <v>0</v>
      </c>
      <c r="AD13" s="27">
        <v>4031.9633518344904</v>
      </c>
      <c r="AE13" s="27"/>
      <c r="AF13" s="31"/>
      <c r="AG13" s="30"/>
      <c r="AH13" s="51">
        <v>6.4272727999999999</v>
      </c>
      <c r="AI13" s="52">
        <v>66.790908000000002</v>
      </c>
      <c r="AJ13" s="52">
        <v>2.059091</v>
      </c>
      <c r="AK13" s="52"/>
      <c r="AL13" s="73">
        <v>1</v>
      </c>
      <c r="AM13" s="77">
        <v>0</v>
      </c>
      <c r="AN13" s="73">
        <v>0</v>
      </c>
      <c r="AO13" s="17"/>
      <c r="AP13" s="17"/>
      <c r="AQ13" s="17"/>
      <c r="AR13" s="17"/>
      <c r="AS13" s="17"/>
      <c r="AT13" s="28"/>
      <c r="AU13" s="75">
        <v>89.31</v>
      </c>
      <c r="AV13" s="75">
        <v>56.24</v>
      </c>
      <c r="AW13" s="75">
        <v>1.4274111675126904</v>
      </c>
      <c r="AX13" s="75">
        <v>84</v>
      </c>
      <c r="AY13" s="75">
        <v>5.25</v>
      </c>
      <c r="AZ13" s="76">
        <v>1</v>
      </c>
    </row>
    <row r="14" spans="1:53" s="29" customFormat="1" ht="14" customHeight="1">
      <c r="A14" s="38" t="s">
        <v>60</v>
      </c>
      <c r="B14" s="39" t="s">
        <v>4</v>
      </c>
      <c r="C14" s="28">
        <v>13</v>
      </c>
      <c r="D14" s="28">
        <v>1984</v>
      </c>
      <c r="E14" s="36">
        <v>19.156004682205083</v>
      </c>
      <c r="F14" s="36"/>
      <c r="G14" s="36"/>
      <c r="H14" s="68"/>
      <c r="I14" s="17">
        <v>3.4790913432021284</v>
      </c>
      <c r="J14" s="17">
        <v>2.7321099665734363</v>
      </c>
      <c r="K14" s="17"/>
      <c r="L14" s="17"/>
      <c r="M14" s="20">
        <v>26.2</v>
      </c>
      <c r="N14" s="69">
        <v>0</v>
      </c>
      <c r="O14" s="20"/>
      <c r="P14" s="20"/>
      <c r="Q14" s="29">
        <v>51</v>
      </c>
      <c r="T14" s="29">
        <v>0</v>
      </c>
      <c r="U14" s="29">
        <v>0</v>
      </c>
      <c r="V14" s="29">
        <v>0</v>
      </c>
      <c r="W14" s="32">
        <v>6.25E-2</v>
      </c>
      <c r="X14" s="63">
        <f t="shared" ref="X14:X36" si="2">IF(W14&gt;=0.15,1,0)</f>
        <v>0</v>
      </c>
      <c r="Y14" s="63">
        <f t="shared" ref="Y14:Y36" si="3">IF(W14&gt;=0.3,1,0)</f>
        <v>0</v>
      </c>
      <c r="Z14" s="32">
        <v>6.3E-2</v>
      </c>
      <c r="AA14" s="27">
        <v>265.02389139242445</v>
      </c>
      <c r="AB14" s="27">
        <v>9523.9960715448306</v>
      </c>
      <c r="AC14" s="61">
        <v>0</v>
      </c>
      <c r="AD14" s="27">
        <v>4324.2212977565096</v>
      </c>
      <c r="AE14" s="27"/>
      <c r="AF14" s="31"/>
      <c r="AG14" s="30"/>
      <c r="AH14" s="51">
        <v>6.8727273000000002</v>
      </c>
      <c r="AI14" s="52">
        <v>72.136365999999995</v>
      </c>
      <c r="AJ14" s="52">
        <v>8.5672726000000008</v>
      </c>
      <c r="AK14" s="52"/>
      <c r="AL14" s="73">
        <v>1</v>
      </c>
      <c r="AM14" s="77">
        <v>0</v>
      </c>
      <c r="AN14" s="73">
        <v>0</v>
      </c>
      <c r="AO14" s="17"/>
      <c r="AP14" s="17"/>
      <c r="AQ14" s="17"/>
      <c r="AR14" s="17"/>
      <c r="AS14" s="17"/>
      <c r="AT14" s="28"/>
      <c r="AU14" s="75">
        <v>86.63</v>
      </c>
      <c r="AV14" s="75">
        <v>47.88</v>
      </c>
      <c r="AW14" s="75">
        <v>1.3393006993006993</v>
      </c>
      <c r="AX14" s="75">
        <v>52.083333333333336</v>
      </c>
      <c r="AY14" s="75">
        <v>1.3888888888888888</v>
      </c>
      <c r="AZ14" s="76">
        <v>0</v>
      </c>
    </row>
    <row r="15" spans="1:53" s="29" customFormat="1" ht="14" customHeight="1">
      <c r="A15" s="38" t="s">
        <v>5</v>
      </c>
      <c r="B15" s="39" t="s">
        <v>6</v>
      </c>
      <c r="C15" s="28">
        <v>14</v>
      </c>
      <c r="D15" s="28">
        <v>1984</v>
      </c>
      <c r="E15" s="36">
        <v>7.3509004621789318</v>
      </c>
      <c r="F15" s="36"/>
      <c r="G15" s="36"/>
      <c r="H15" s="68"/>
      <c r="I15" s="17">
        <v>17.875966268446945</v>
      </c>
      <c r="J15" s="17">
        <v>15.416373858046381</v>
      </c>
      <c r="K15" s="17"/>
      <c r="L15" s="17"/>
      <c r="M15" s="20">
        <v>40.1</v>
      </c>
      <c r="N15" s="69">
        <v>0</v>
      </c>
      <c r="O15" s="20"/>
      <c r="P15" s="20"/>
      <c r="Q15" s="29">
        <v>103</v>
      </c>
      <c r="T15" s="29">
        <v>0</v>
      </c>
      <c r="U15" s="29">
        <v>0</v>
      </c>
      <c r="V15" s="29">
        <v>0</v>
      </c>
      <c r="W15" s="32">
        <v>0.125</v>
      </c>
      <c r="X15" s="63">
        <f t="shared" si="2"/>
        <v>0</v>
      </c>
      <c r="Y15" s="63">
        <f t="shared" si="3"/>
        <v>0</v>
      </c>
      <c r="Z15" s="32">
        <v>0.125</v>
      </c>
      <c r="AA15" s="27">
        <v>191.82243536741376</v>
      </c>
      <c r="AB15" s="27">
        <v>6124.7660787807699</v>
      </c>
      <c r="AC15" s="61">
        <v>0</v>
      </c>
      <c r="AD15" s="27">
        <v>2702.1077225450972</v>
      </c>
      <c r="AE15" s="27"/>
      <c r="AF15" s="31"/>
      <c r="AG15" s="30"/>
      <c r="AH15" s="51">
        <v>4.2454545000000001</v>
      </c>
      <c r="AI15" s="52">
        <v>54.800001000000002</v>
      </c>
      <c r="AJ15" s="52">
        <v>22.2</v>
      </c>
      <c r="AK15" s="52"/>
      <c r="AL15" s="73">
        <v>1</v>
      </c>
      <c r="AM15" s="77">
        <v>0</v>
      </c>
      <c r="AN15" s="73">
        <v>0</v>
      </c>
      <c r="AO15" s="17"/>
      <c r="AP15" s="17"/>
      <c r="AQ15" s="17"/>
      <c r="AR15" s="17"/>
      <c r="AS15" s="17"/>
      <c r="AT15" s="28"/>
      <c r="AU15" s="75">
        <v>80.150000000000006</v>
      </c>
      <c r="AV15" s="75">
        <v>49.83</v>
      </c>
      <c r="AW15" s="75">
        <v>1.0550497565106924</v>
      </c>
      <c r="AX15" s="75">
        <v>52.5</v>
      </c>
      <c r="AY15" s="75">
        <v>1.1052631578947369</v>
      </c>
      <c r="AZ15" s="76">
        <v>0</v>
      </c>
    </row>
    <row r="16" spans="1:53" s="29" customFormat="1" ht="14" customHeight="1">
      <c r="A16" s="38" t="s">
        <v>7</v>
      </c>
      <c r="B16" s="39" t="s">
        <v>8</v>
      </c>
      <c r="C16" s="28">
        <v>15</v>
      </c>
      <c r="D16" s="28">
        <v>1984</v>
      </c>
      <c r="E16" s="36">
        <v>7.8143111652229509</v>
      </c>
      <c r="F16" s="36"/>
      <c r="G16" s="36"/>
      <c r="H16" s="68"/>
      <c r="I16" s="17">
        <v>3.2269587997142177</v>
      </c>
      <c r="J16" s="17">
        <v>2.4053346034770184</v>
      </c>
      <c r="K16" s="17"/>
      <c r="L16" s="17"/>
      <c r="M16" s="20">
        <v>27.6</v>
      </c>
      <c r="N16" s="69">
        <v>0</v>
      </c>
      <c r="O16" s="20"/>
      <c r="P16" s="20"/>
      <c r="Q16" s="29">
        <v>49</v>
      </c>
      <c r="T16" s="29">
        <v>0</v>
      </c>
      <c r="U16" s="29">
        <v>0</v>
      </c>
      <c r="V16" s="29">
        <v>0</v>
      </c>
      <c r="W16" s="32">
        <v>0.08</v>
      </c>
      <c r="X16" s="63">
        <f t="shared" si="2"/>
        <v>0</v>
      </c>
      <c r="Y16" s="63">
        <f t="shared" si="3"/>
        <v>0</v>
      </c>
      <c r="Z16" s="32">
        <v>0.08</v>
      </c>
      <c r="AA16" s="27">
        <v>252.26685041834844</v>
      </c>
      <c r="AB16" s="27">
        <v>20430.619796797255</v>
      </c>
      <c r="AC16" s="61">
        <v>0</v>
      </c>
      <c r="AD16" s="27">
        <v>9043.0357481910996</v>
      </c>
      <c r="AE16" s="27"/>
      <c r="AF16" s="31"/>
      <c r="AG16" s="30"/>
      <c r="AH16" s="51">
        <v>3.4818180999999999</v>
      </c>
      <c r="AI16" s="52">
        <v>79.809090999999995</v>
      </c>
      <c r="AJ16" s="52">
        <v>3.15</v>
      </c>
      <c r="AK16" s="52"/>
      <c r="AL16" s="73">
        <v>0</v>
      </c>
      <c r="AM16" s="73">
        <v>0</v>
      </c>
      <c r="AN16" s="73">
        <v>0</v>
      </c>
      <c r="AO16" s="17"/>
      <c r="AP16" s="17"/>
      <c r="AQ16" s="17"/>
      <c r="AR16" s="17"/>
      <c r="AS16" s="17"/>
      <c r="AT16" s="28"/>
      <c r="AU16" s="75">
        <v>86.8</v>
      </c>
      <c r="AV16" s="75">
        <v>52.83</v>
      </c>
      <c r="AW16" s="75">
        <v>2.4013636363636364</v>
      </c>
      <c r="AX16" s="75">
        <v>60</v>
      </c>
      <c r="AY16" s="75">
        <v>1.5</v>
      </c>
      <c r="AZ16" s="76">
        <v>0</v>
      </c>
    </row>
    <row r="17" spans="1:52" s="29" customFormat="1" ht="14" customHeight="1">
      <c r="A17" s="38" t="s">
        <v>9</v>
      </c>
      <c r="B17" s="39" t="s">
        <v>10</v>
      </c>
      <c r="C17" s="28">
        <v>16</v>
      </c>
      <c r="D17" s="28">
        <v>1984</v>
      </c>
      <c r="E17" s="36">
        <v>11.70288041248247</v>
      </c>
      <c r="F17" s="36"/>
      <c r="G17" s="36"/>
      <c r="H17" s="68"/>
      <c r="I17" s="17">
        <v>2.3924268502581758</v>
      </c>
      <c r="J17" s="17">
        <v>1.53184165232358</v>
      </c>
      <c r="K17" s="17"/>
      <c r="L17" s="17"/>
      <c r="M17" s="20">
        <v>31.3</v>
      </c>
      <c r="N17" s="69">
        <v>0</v>
      </c>
      <c r="O17" s="20"/>
      <c r="P17" s="20"/>
      <c r="Q17" s="29">
        <v>44</v>
      </c>
      <c r="T17" s="29">
        <v>0</v>
      </c>
      <c r="U17" s="29">
        <v>0</v>
      </c>
      <c r="V17" s="29">
        <v>0</v>
      </c>
      <c r="W17" s="32">
        <v>8.3333333333333329E-2</v>
      </c>
      <c r="X17" s="63">
        <f t="shared" si="2"/>
        <v>0</v>
      </c>
      <c r="Y17" s="63">
        <f t="shared" si="3"/>
        <v>0</v>
      </c>
      <c r="Z17" s="32">
        <v>8.3000000000000004E-2</v>
      </c>
      <c r="AA17" s="27">
        <v>286.23305390798367</v>
      </c>
      <c r="AB17" s="27">
        <v>12131.819582501654</v>
      </c>
      <c r="AC17" s="61">
        <v>0</v>
      </c>
      <c r="AD17" s="27">
        <v>5566.8578716455168</v>
      </c>
      <c r="AE17" s="27"/>
      <c r="AF17" s="31"/>
      <c r="AG17" s="30"/>
      <c r="AH17" s="51">
        <v>4.7909091999999998</v>
      </c>
      <c r="AI17" s="52">
        <v>74.745457000000002</v>
      </c>
      <c r="AJ17" s="52">
        <v>2.1118182000000001</v>
      </c>
      <c r="AK17" s="52"/>
      <c r="AL17" s="73">
        <v>0</v>
      </c>
      <c r="AM17" s="73">
        <v>0</v>
      </c>
      <c r="AN17" s="73">
        <v>0</v>
      </c>
      <c r="AO17" s="17"/>
      <c r="AP17" s="17"/>
      <c r="AQ17" s="17"/>
      <c r="AR17" s="17"/>
      <c r="AS17" s="17"/>
      <c r="AT17" s="28"/>
      <c r="AU17" s="75">
        <v>85.84</v>
      </c>
      <c r="AV17" s="75">
        <v>51.41</v>
      </c>
      <c r="AW17" s="75">
        <v>1.394358557092487</v>
      </c>
      <c r="AX17" s="75">
        <v>58.333333333333336</v>
      </c>
      <c r="AY17" s="75">
        <v>1.4</v>
      </c>
      <c r="AZ17" s="76">
        <v>0</v>
      </c>
    </row>
    <row r="18" spans="1:52" s="29" customFormat="1" ht="14" customHeight="1">
      <c r="A18" s="38" t="s">
        <v>11</v>
      </c>
      <c r="B18" s="39" t="s">
        <v>12</v>
      </c>
      <c r="C18" s="28">
        <v>17</v>
      </c>
      <c r="D18" s="28">
        <v>1984</v>
      </c>
      <c r="E18" s="36">
        <v>17.808334809497769</v>
      </c>
      <c r="F18" s="36"/>
      <c r="G18" s="36"/>
      <c r="H18" s="68"/>
      <c r="I18" s="17">
        <v>19.405653950953678</v>
      </c>
      <c r="J18" s="17">
        <v>19.099114441416894</v>
      </c>
      <c r="K18" s="17"/>
      <c r="L18" s="17"/>
      <c r="M18" s="20">
        <v>44.6</v>
      </c>
      <c r="N18" s="69">
        <v>0</v>
      </c>
      <c r="O18" s="20"/>
      <c r="P18" s="20"/>
      <c r="Q18" s="29">
        <v>106</v>
      </c>
      <c r="T18" s="29">
        <v>0</v>
      </c>
      <c r="U18" s="29">
        <v>0</v>
      </c>
      <c r="V18" s="29">
        <v>0</v>
      </c>
      <c r="W18" s="32">
        <v>0.15151515151515152</v>
      </c>
      <c r="X18" s="63">
        <f t="shared" si="2"/>
        <v>1</v>
      </c>
      <c r="Y18" s="63">
        <f t="shared" si="3"/>
        <v>0</v>
      </c>
      <c r="Z18" s="32">
        <v>0.13500000000000001</v>
      </c>
      <c r="AA18" s="27">
        <v>154.82911996027494</v>
      </c>
      <c r="AB18" s="27">
        <v>7175.3645699867948</v>
      </c>
      <c r="AC18" s="61">
        <v>0</v>
      </c>
      <c r="AD18" s="27">
        <v>3235.5355301595737</v>
      </c>
      <c r="AE18" s="27"/>
      <c r="AF18" s="31"/>
      <c r="AG18" s="30"/>
      <c r="AH18" s="51">
        <v>4.7818180999999997</v>
      </c>
      <c r="AI18" s="52">
        <v>74.418183999999997</v>
      </c>
      <c r="AJ18" s="52">
        <v>4.7363638000000003</v>
      </c>
      <c r="AK18" s="52"/>
      <c r="AL18" s="73">
        <v>1</v>
      </c>
      <c r="AM18" s="73">
        <v>0</v>
      </c>
      <c r="AN18" s="73">
        <v>0</v>
      </c>
      <c r="AO18" s="17"/>
      <c r="AP18" s="17"/>
      <c r="AQ18" s="17"/>
      <c r="AR18" s="17"/>
      <c r="AS18" s="17"/>
      <c r="AT18" s="28"/>
      <c r="AU18" s="75">
        <v>80.069999999999993</v>
      </c>
      <c r="AV18" s="75">
        <v>48.91</v>
      </c>
      <c r="AW18" s="75">
        <v>1.6675758608932834</v>
      </c>
      <c r="AX18" s="75">
        <v>59.090909090909093</v>
      </c>
      <c r="AY18" s="75">
        <v>2</v>
      </c>
      <c r="AZ18" s="76">
        <v>1</v>
      </c>
    </row>
    <row r="19" spans="1:52" s="29" customFormat="1" ht="14" customHeight="1">
      <c r="A19" s="38" t="s">
        <v>13</v>
      </c>
      <c r="B19" s="39" t="s">
        <v>14</v>
      </c>
      <c r="C19" s="28">
        <v>18</v>
      </c>
      <c r="D19" s="28">
        <v>1984</v>
      </c>
      <c r="E19" s="36">
        <v>7.5853941359138464</v>
      </c>
      <c r="F19" s="36"/>
      <c r="G19" s="36"/>
      <c r="H19" s="68"/>
      <c r="I19" s="17">
        <v>2.4382125322459847</v>
      </c>
      <c r="J19" s="17">
        <v>2.413247898810019</v>
      </c>
      <c r="K19" s="17"/>
      <c r="L19" s="17"/>
      <c r="M19" s="20">
        <v>28.6</v>
      </c>
      <c r="N19" s="69">
        <v>0</v>
      </c>
      <c r="O19" s="20"/>
      <c r="P19" s="20"/>
      <c r="Q19" s="29">
        <v>108</v>
      </c>
      <c r="T19" s="29">
        <v>0</v>
      </c>
      <c r="U19" s="29">
        <v>0</v>
      </c>
      <c r="V19" s="29">
        <v>0</v>
      </c>
      <c r="W19" s="32">
        <v>0.13333333333333333</v>
      </c>
      <c r="X19" s="63">
        <f t="shared" si="2"/>
        <v>0</v>
      </c>
      <c r="Y19" s="63">
        <f t="shared" si="3"/>
        <v>0</v>
      </c>
      <c r="Z19" s="32">
        <v>0.1</v>
      </c>
      <c r="AA19" s="27">
        <v>220.34859774662866</v>
      </c>
      <c r="AB19" s="27">
        <v>5672.1740053919548</v>
      </c>
      <c r="AC19" s="61">
        <v>0</v>
      </c>
      <c r="AD19" s="27">
        <v>2438.5859695462786</v>
      </c>
      <c r="AE19" s="27"/>
      <c r="AF19" s="31"/>
      <c r="AG19" s="30"/>
      <c r="AH19" s="51">
        <v>6.0272725999999999</v>
      </c>
      <c r="AI19" s="52">
        <v>75.018182999999993</v>
      </c>
      <c r="AJ19" s="52">
        <v>5.4545453999999998</v>
      </c>
      <c r="AK19" s="52"/>
      <c r="AL19" s="73">
        <v>0</v>
      </c>
      <c r="AM19" s="73">
        <v>0</v>
      </c>
      <c r="AN19" s="73">
        <v>0</v>
      </c>
      <c r="AO19" s="17"/>
      <c r="AP19" s="17"/>
      <c r="AQ19" s="17"/>
      <c r="AR19" s="17"/>
      <c r="AS19" s="17"/>
      <c r="AT19" s="28"/>
      <c r="AU19" s="75">
        <v>86.4</v>
      </c>
      <c r="AV19" s="75">
        <v>36.97</v>
      </c>
      <c r="AW19" s="75">
        <v>1.243943472409152</v>
      </c>
      <c r="AX19" s="75">
        <v>86.666666666666671</v>
      </c>
      <c r="AY19" s="75">
        <v>6.5</v>
      </c>
      <c r="AZ19" s="76">
        <v>0</v>
      </c>
    </row>
    <row r="20" spans="1:52" s="29" customFormat="1" ht="14" customHeight="1">
      <c r="A20" s="38" t="s">
        <v>15</v>
      </c>
      <c r="B20" s="39" t="s">
        <v>16</v>
      </c>
      <c r="C20" s="28">
        <v>19</v>
      </c>
      <c r="D20" s="28">
        <v>1984</v>
      </c>
      <c r="E20" s="36">
        <v>9.0133841829299666</v>
      </c>
      <c r="F20" s="36"/>
      <c r="G20" s="36"/>
      <c r="H20" s="68"/>
      <c r="I20" s="17">
        <v>4.4481054365733117</v>
      </c>
      <c r="J20" s="17">
        <v>3.9721764598206115</v>
      </c>
      <c r="K20" s="17"/>
      <c r="L20" s="17"/>
      <c r="M20" s="20">
        <v>34.9</v>
      </c>
      <c r="N20" s="69">
        <v>0</v>
      </c>
      <c r="O20" s="20"/>
      <c r="P20" s="20"/>
      <c r="Q20" s="29">
        <v>55</v>
      </c>
      <c r="T20" s="29">
        <v>0</v>
      </c>
      <c r="U20" s="29">
        <v>0</v>
      </c>
      <c r="V20" s="29">
        <v>0</v>
      </c>
      <c r="W20" s="32">
        <v>6.6666666666666666E-2</v>
      </c>
      <c r="X20" s="63">
        <f t="shared" si="2"/>
        <v>0</v>
      </c>
      <c r="Y20" s="63">
        <f t="shared" si="3"/>
        <v>0</v>
      </c>
      <c r="Z20" s="32">
        <v>6.7000000000000004E-2</v>
      </c>
      <c r="AA20" s="27">
        <v>195.01351257529666</v>
      </c>
      <c r="AB20" s="27">
        <v>10857.806033786532</v>
      </c>
      <c r="AC20" s="61">
        <v>0</v>
      </c>
      <c r="AD20" s="27">
        <v>4953.8322083806834</v>
      </c>
      <c r="AE20" s="27"/>
      <c r="AF20" s="31"/>
      <c r="AG20" s="30"/>
      <c r="AH20" s="51">
        <v>7.618182</v>
      </c>
      <c r="AI20" s="52">
        <v>74.036362999999994</v>
      </c>
      <c r="AJ20" s="52">
        <v>3.1318182000000001</v>
      </c>
      <c r="AK20" s="52"/>
      <c r="AL20" s="73">
        <v>1</v>
      </c>
      <c r="AM20" s="73">
        <v>0</v>
      </c>
      <c r="AN20" s="73">
        <v>0</v>
      </c>
      <c r="AO20" s="17"/>
      <c r="AP20" s="17"/>
      <c r="AQ20" s="17"/>
      <c r="AR20" s="17"/>
      <c r="AS20" s="17"/>
      <c r="AT20" s="28"/>
      <c r="AU20" s="75">
        <v>84.99</v>
      </c>
      <c r="AV20" s="75">
        <v>40</v>
      </c>
      <c r="AW20" s="75">
        <v>1.0726736390453204</v>
      </c>
      <c r="AX20" s="75">
        <v>56.666666666666664</v>
      </c>
      <c r="AY20" s="75">
        <v>1.4166666666666667</v>
      </c>
      <c r="AZ20" s="76">
        <v>1</v>
      </c>
    </row>
    <row r="21" spans="1:52" s="29" customFormat="1" ht="14" customHeight="1">
      <c r="A21" s="38" t="s">
        <v>17</v>
      </c>
      <c r="B21" s="39" t="s">
        <v>18</v>
      </c>
      <c r="C21" s="28">
        <v>20</v>
      </c>
      <c r="D21" s="28">
        <v>1984</v>
      </c>
      <c r="E21" s="36">
        <v>5.0900063818694905</v>
      </c>
      <c r="F21" s="36"/>
      <c r="G21" s="36"/>
      <c r="H21" s="68"/>
      <c r="I21" s="17">
        <v>0.82222852282392966</v>
      </c>
      <c r="J21" s="17">
        <v>0.51034873830450811</v>
      </c>
      <c r="K21" s="17"/>
      <c r="L21" s="17"/>
      <c r="M21" s="20">
        <v>27.1</v>
      </c>
      <c r="N21" s="69">
        <v>0</v>
      </c>
      <c r="O21" s="20"/>
      <c r="P21" s="20"/>
      <c r="Q21" s="29">
        <v>111</v>
      </c>
      <c r="T21" s="29">
        <v>0</v>
      </c>
      <c r="U21" s="29">
        <v>0</v>
      </c>
      <c r="V21" s="29">
        <v>0</v>
      </c>
      <c r="W21" s="32">
        <v>0</v>
      </c>
      <c r="X21" s="63">
        <f t="shared" si="2"/>
        <v>0</v>
      </c>
      <c r="Y21" s="63">
        <f t="shared" si="3"/>
        <v>0</v>
      </c>
      <c r="Z21" s="32">
        <v>0</v>
      </c>
      <c r="AA21" s="27">
        <v>338.59089504642736</v>
      </c>
      <c r="AB21" s="27">
        <v>26269.458194077983</v>
      </c>
      <c r="AC21" s="61">
        <v>0</v>
      </c>
      <c r="AD21" s="27">
        <v>11350.452520443934</v>
      </c>
      <c r="AE21" s="27"/>
      <c r="AF21" s="31"/>
      <c r="AG21" s="30"/>
      <c r="AH21" s="51">
        <v>3.5454545999999998</v>
      </c>
      <c r="AI21" s="52">
        <v>88.472729999999999</v>
      </c>
      <c r="AJ21" s="52">
        <v>0.53909092000000003</v>
      </c>
      <c r="AK21" s="52"/>
      <c r="AL21" s="73">
        <v>0</v>
      </c>
      <c r="AM21" s="73">
        <v>0</v>
      </c>
      <c r="AN21" s="73">
        <v>1</v>
      </c>
      <c r="AO21" s="17"/>
      <c r="AP21" s="17"/>
      <c r="AQ21" s="17"/>
      <c r="AR21" s="17"/>
      <c r="AS21" s="17"/>
      <c r="AT21" s="28"/>
      <c r="AU21" s="75">
        <v>82.22</v>
      </c>
      <c r="AV21" s="75">
        <v>53.98</v>
      </c>
      <c r="AW21" s="75">
        <v>1.3676209779579427</v>
      </c>
      <c r="AX21" s="75">
        <v>54.166666666666664</v>
      </c>
      <c r="AY21" s="75">
        <v>1.3</v>
      </c>
      <c r="AZ21" s="76">
        <v>1</v>
      </c>
    </row>
    <row r="22" spans="1:52" s="29" customFormat="1" ht="14" customHeight="1">
      <c r="A22" s="38" t="s">
        <v>19</v>
      </c>
      <c r="B22" s="39" t="s">
        <v>20</v>
      </c>
      <c r="C22" s="28">
        <v>21</v>
      </c>
      <c r="D22" s="28">
        <v>1984</v>
      </c>
      <c r="E22" s="36">
        <v>6.7233180224738591</v>
      </c>
      <c r="F22" s="36"/>
      <c r="G22" s="36"/>
      <c r="H22" s="68"/>
      <c r="I22" s="40">
        <v>5.7652642329334958</v>
      </c>
      <c r="J22" s="40">
        <v>2.2248032520976428</v>
      </c>
      <c r="K22" s="17"/>
      <c r="L22" s="17"/>
      <c r="M22" s="20">
        <v>28.5</v>
      </c>
      <c r="N22" s="69">
        <v>1</v>
      </c>
      <c r="O22" s="20"/>
      <c r="P22" s="20"/>
      <c r="Q22" s="29">
        <v>44</v>
      </c>
      <c r="T22" s="29">
        <v>0</v>
      </c>
      <c r="U22" s="29">
        <v>0</v>
      </c>
      <c r="V22" s="29">
        <v>0</v>
      </c>
      <c r="W22" s="32">
        <v>0.04</v>
      </c>
      <c r="X22" s="63">
        <f t="shared" si="2"/>
        <v>0</v>
      </c>
      <c r="Y22" s="63">
        <f t="shared" si="3"/>
        <v>0</v>
      </c>
      <c r="Z22" s="32">
        <v>0.04</v>
      </c>
      <c r="AA22" s="27">
        <v>382.52010534942866</v>
      </c>
      <c r="AB22" s="27">
        <v>12515.760759555598</v>
      </c>
      <c r="AC22" s="61">
        <v>0</v>
      </c>
      <c r="AD22" s="27">
        <v>5587.4595710753429</v>
      </c>
      <c r="AE22" s="27"/>
      <c r="AF22" s="31"/>
      <c r="AG22" s="30"/>
      <c r="AH22" s="51">
        <v>9.8636364000000007</v>
      </c>
      <c r="AI22" s="52">
        <v>83.745456000000004</v>
      </c>
      <c r="AJ22" s="52">
        <v>19.449092</v>
      </c>
      <c r="AK22" s="52"/>
      <c r="AL22" s="73">
        <v>0</v>
      </c>
      <c r="AM22" s="73">
        <v>0</v>
      </c>
      <c r="AN22" s="73">
        <v>0</v>
      </c>
      <c r="AO22" s="17"/>
      <c r="AP22" s="17"/>
      <c r="AQ22" s="17"/>
      <c r="AR22" s="17"/>
      <c r="AS22" s="17"/>
      <c r="AT22" s="28"/>
      <c r="AU22" s="75">
        <v>88.28</v>
      </c>
      <c r="AV22" s="75">
        <v>41.07</v>
      </c>
      <c r="AW22" s="75">
        <v>1.0165841584158417</v>
      </c>
      <c r="AX22" s="75">
        <v>56.000000000000007</v>
      </c>
      <c r="AY22" s="75">
        <v>1.5555555555555556</v>
      </c>
      <c r="AZ22" s="76">
        <v>1</v>
      </c>
    </row>
    <row r="23" spans="1:52" s="29" customFormat="1" ht="14" customHeight="1">
      <c r="A23" s="38" t="s">
        <v>61</v>
      </c>
      <c r="B23" s="39" t="s">
        <v>40</v>
      </c>
      <c r="C23" s="28">
        <v>22</v>
      </c>
      <c r="D23" s="28">
        <v>1984</v>
      </c>
      <c r="E23" s="36">
        <v>9.1526389509991333</v>
      </c>
      <c r="F23" s="36"/>
      <c r="G23" s="36"/>
      <c r="H23" s="68"/>
      <c r="I23" s="40">
        <v>30.708238941218553</v>
      </c>
      <c r="J23" s="40">
        <v>30.3147728627638</v>
      </c>
      <c r="K23" s="17"/>
      <c r="L23" s="17"/>
      <c r="M23" s="20">
        <v>30</v>
      </c>
      <c r="N23" s="69">
        <v>1</v>
      </c>
      <c r="O23" s="20"/>
      <c r="P23" s="20"/>
      <c r="Q23" s="29">
        <v>78</v>
      </c>
      <c r="T23" s="29">
        <v>0</v>
      </c>
      <c r="U23" s="29">
        <v>0</v>
      </c>
      <c r="V23" s="29">
        <v>0</v>
      </c>
      <c r="W23" s="32">
        <v>0.13333333333333333</v>
      </c>
      <c r="X23" s="63">
        <f t="shared" si="2"/>
        <v>0</v>
      </c>
      <c r="Y23" s="63">
        <f t="shared" si="3"/>
        <v>0</v>
      </c>
      <c r="Z23" s="32">
        <v>0.13300000000000001</v>
      </c>
      <c r="AA23" s="27">
        <v>139.842642659251</v>
      </c>
      <c r="AB23" s="27">
        <v>4634.9041080197576</v>
      </c>
      <c r="AC23" s="61">
        <v>0</v>
      </c>
      <c r="AD23" s="27">
        <v>2152.6010571997294</v>
      </c>
      <c r="AE23" s="27"/>
      <c r="AF23" s="31"/>
      <c r="AG23" s="30"/>
      <c r="AH23" s="51">
        <v>6.8363638</v>
      </c>
      <c r="AI23" s="52">
        <v>55.100000999999999</v>
      </c>
      <c r="AJ23" s="52">
        <v>4.5672727000000002</v>
      </c>
      <c r="AK23" s="52"/>
      <c r="AL23" s="73">
        <v>0</v>
      </c>
      <c r="AM23" s="73">
        <v>0</v>
      </c>
      <c r="AN23" s="73">
        <v>0</v>
      </c>
      <c r="AO23" s="17"/>
      <c r="AP23" s="17"/>
      <c r="AQ23" s="17"/>
      <c r="AR23" s="17"/>
      <c r="AS23" s="17"/>
      <c r="AT23" s="28"/>
      <c r="AU23" s="75">
        <v>69.89</v>
      </c>
      <c r="AV23" s="75">
        <v>48.34</v>
      </c>
      <c r="AW23" s="75">
        <v>1.5498557229881373</v>
      </c>
      <c r="AX23" s="75">
        <v>66.666666666666657</v>
      </c>
      <c r="AY23" s="75">
        <v>2.8571428571428572</v>
      </c>
      <c r="AZ23" s="76">
        <v>1</v>
      </c>
    </row>
    <row r="24" spans="1:52" s="29" customFormat="1" ht="14" customHeight="1">
      <c r="A24" s="38" t="s">
        <v>41</v>
      </c>
      <c r="B24" s="39" t="s">
        <v>42</v>
      </c>
      <c r="C24" s="28">
        <v>23</v>
      </c>
      <c r="D24" s="28">
        <v>1984</v>
      </c>
      <c r="E24" s="36">
        <v>8.6252770451569045</v>
      </c>
      <c r="F24" s="36"/>
      <c r="G24" s="36"/>
      <c r="H24" s="68"/>
      <c r="I24" s="17">
        <v>0</v>
      </c>
      <c r="J24" s="17">
        <v>0</v>
      </c>
      <c r="K24" s="17"/>
      <c r="L24" s="17"/>
      <c r="M24" s="20">
        <v>13.8</v>
      </c>
      <c r="N24" s="69">
        <v>1</v>
      </c>
      <c r="O24" s="20"/>
      <c r="P24" s="20"/>
      <c r="Q24" s="29">
        <v>0</v>
      </c>
      <c r="T24" s="29">
        <v>0</v>
      </c>
      <c r="U24" s="29">
        <v>0</v>
      </c>
      <c r="V24" s="29">
        <v>0</v>
      </c>
      <c r="W24" s="32">
        <v>6.6666666666666666E-2</v>
      </c>
      <c r="X24" s="63">
        <f t="shared" si="2"/>
        <v>0</v>
      </c>
      <c r="Y24" s="63">
        <f t="shared" si="3"/>
        <v>0</v>
      </c>
      <c r="Z24" s="32"/>
      <c r="AA24" s="27">
        <v>290.97658928982707</v>
      </c>
      <c r="AB24" s="27">
        <v>57530.23890162789</v>
      </c>
      <c r="AC24" s="61">
        <v>0</v>
      </c>
      <c r="AD24" s="27">
        <v>24462.740564164978</v>
      </c>
      <c r="AE24" s="27"/>
      <c r="AF24" s="31"/>
      <c r="AG24" s="30"/>
      <c r="AH24" s="51">
        <v>1.9181817999999999</v>
      </c>
      <c r="AI24" s="52">
        <v>91.654544000000001</v>
      </c>
      <c r="AJ24" s="52">
        <v>2.5473490000000001E-2</v>
      </c>
      <c r="AK24" s="52"/>
      <c r="AL24" s="73">
        <v>0</v>
      </c>
      <c r="AM24" s="73">
        <v>0</v>
      </c>
      <c r="AN24" s="73">
        <v>0</v>
      </c>
      <c r="AO24" s="17"/>
      <c r="AP24" s="17"/>
      <c r="AQ24" s="17"/>
      <c r="AR24" s="17"/>
      <c r="AS24" s="17"/>
      <c r="AT24" s="28"/>
      <c r="AU24" s="75">
        <v>90.56</v>
      </c>
      <c r="AV24" s="75">
        <v>35.22</v>
      </c>
      <c r="AW24" s="75">
        <v>1.0144009216589862</v>
      </c>
      <c r="AX24" s="75">
        <v>40</v>
      </c>
      <c r="AY24" s="75">
        <v>1</v>
      </c>
      <c r="AZ24" s="76">
        <v>0</v>
      </c>
    </row>
    <row r="25" spans="1:52" s="29" customFormat="1" ht="14" customHeight="1">
      <c r="A25" s="38" t="s">
        <v>43</v>
      </c>
      <c r="B25" s="39" t="s">
        <v>62</v>
      </c>
      <c r="C25" s="28">
        <v>24</v>
      </c>
      <c r="D25" s="28">
        <v>1984</v>
      </c>
      <c r="E25" s="36">
        <v>9.3874798294960655</v>
      </c>
      <c r="F25" s="36"/>
      <c r="G25" s="36"/>
      <c r="H25" s="68"/>
      <c r="I25" s="40">
        <v>14.673112512746913</v>
      </c>
      <c r="J25" s="40">
        <v>12.814895947426066</v>
      </c>
      <c r="K25" s="17"/>
      <c r="L25" s="17"/>
      <c r="M25" s="20">
        <v>32.4</v>
      </c>
      <c r="N25" s="69">
        <v>1</v>
      </c>
      <c r="O25" s="20"/>
      <c r="P25" s="20"/>
      <c r="Q25" s="29">
        <v>118</v>
      </c>
      <c r="T25" s="29">
        <v>0</v>
      </c>
      <c r="U25" s="29">
        <v>0</v>
      </c>
      <c r="V25" s="29">
        <v>0</v>
      </c>
      <c r="W25" s="32">
        <v>0.05</v>
      </c>
      <c r="X25" s="63">
        <f t="shared" si="2"/>
        <v>0</v>
      </c>
      <c r="Y25" s="63">
        <f t="shared" si="3"/>
        <v>0</v>
      </c>
      <c r="Z25" s="32">
        <v>0.05</v>
      </c>
      <c r="AA25" s="27">
        <v>217.92212981184605</v>
      </c>
      <c r="AB25" s="27">
        <v>9000.4452553917581</v>
      </c>
      <c r="AC25" s="61">
        <v>0</v>
      </c>
      <c r="AD25" s="27">
        <v>4033.6045277978774</v>
      </c>
      <c r="AE25" s="27"/>
      <c r="AF25" s="31"/>
      <c r="AG25" s="30"/>
      <c r="AH25" s="51">
        <v>6.0454546999999996</v>
      </c>
      <c r="AI25" s="52">
        <v>72.972728000000004</v>
      </c>
      <c r="AJ25" s="52">
        <v>45.918182000000002</v>
      </c>
      <c r="AK25" s="52"/>
      <c r="AL25" s="73">
        <v>0</v>
      </c>
      <c r="AM25" s="73">
        <v>0</v>
      </c>
      <c r="AN25" s="73">
        <v>0</v>
      </c>
      <c r="AO25" s="17"/>
      <c r="AP25" s="17"/>
      <c r="AQ25" s="17"/>
      <c r="AR25" s="17"/>
      <c r="AS25" s="17"/>
      <c r="AT25" s="28"/>
      <c r="AU25" s="75">
        <v>81.67</v>
      </c>
      <c r="AV25" s="75">
        <v>51.37</v>
      </c>
      <c r="AW25" s="75">
        <v>1.3932736642256578</v>
      </c>
      <c r="AX25" s="75">
        <v>55.000000000000007</v>
      </c>
      <c r="AY25" s="75">
        <v>1.375</v>
      </c>
      <c r="AZ25" s="76">
        <v>1</v>
      </c>
    </row>
    <row r="26" spans="1:52" s="29" customFormat="1" ht="14" customHeight="1">
      <c r="A26" s="38" t="s">
        <v>47</v>
      </c>
      <c r="B26" s="39" t="s">
        <v>48</v>
      </c>
      <c r="C26" s="28">
        <v>1</v>
      </c>
      <c r="D26" s="28">
        <v>1985</v>
      </c>
      <c r="E26" s="36">
        <v>11.163163967290066</v>
      </c>
      <c r="F26" s="36"/>
      <c r="G26" s="36"/>
      <c r="H26" s="68"/>
      <c r="I26" s="17">
        <v>2.4973528166031342</v>
      </c>
      <c r="J26" s="17">
        <v>1.4585980516730199</v>
      </c>
      <c r="K26" s="17"/>
      <c r="L26" s="17"/>
      <c r="M26" s="20">
        <v>23.8</v>
      </c>
      <c r="N26" s="69">
        <v>0</v>
      </c>
      <c r="O26" s="20"/>
      <c r="P26" s="20"/>
      <c r="Q26" s="29">
        <v>46</v>
      </c>
      <c r="T26" s="29">
        <v>0</v>
      </c>
      <c r="U26" s="29">
        <v>0</v>
      </c>
      <c r="V26" s="29">
        <v>0</v>
      </c>
      <c r="W26" s="32">
        <v>3.2608695652173912E-2</v>
      </c>
      <c r="X26" s="63">
        <f t="shared" si="2"/>
        <v>0</v>
      </c>
      <c r="Y26" s="63">
        <f t="shared" si="3"/>
        <v>0</v>
      </c>
      <c r="Z26" s="32">
        <v>4.2999999999999997E-2</v>
      </c>
      <c r="AA26" s="27">
        <v>329.25774663577641</v>
      </c>
      <c r="AB26" s="27">
        <v>8946.9047411779702</v>
      </c>
      <c r="AC26" s="61">
        <v>0</v>
      </c>
      <c r="AD26" s="27">
        <v>4085.3736679160252</v>
      </c>
      <c r="AE26" s="27"/>
      <c r="AF26" s="31"/>
      <c r="AG26" s="30"/>
      <c r="AH26" s="51">
        <v>8.6090909999999994</v>
      </c>
      <c r="AI26" s="52">
        <v>94.109088</v>
      </c>
      <c r="AJ26" s="52">
        <v>37.884546999999998</v>
      </c>
      <c r="AK26" s="52"/>
      <c r="AL26" s="73">
        <v>1</v>
      </c>
      <c r="AM26" s="73">
        <v>1</v>
      </c>
      <c r="AN26" s="73">
        <v>0</v>
      </c>
      <c r="AO26" s="17">
        <v>85.51</v>
      </c>
      <c r="AP26" s="17">
        <v>39.9</v>
      </c>
      <c r="AQ26" s="17">
        <v>1.4977477477477477</v>
      </c>
      <c r="AR26" s="17">
        <v>50</v>
      </c>
      <c r="AS26" s="17">
        <v>1.6428571428571428</v>
      </c>
      <c r="AT26" s="28">
        <v>0</v>
      </c>
      <c r="AU26" s="17">
        <v>85.51</v>
      </c>
      <c r="AV26" s="17">
        <v>39.9</v>
      </c>
      <c r="AW26" s="17">
        <v>1.4977477477477477</v>
      </c>
      <c r="AX26" s="17">
        <v>50</v>
      </c>
      <c r="AY26" s="17">
        <v>1.6428571428571428</v>
      </c>
      <c r="AZ26" s="28">
        <v>0</v>
      </c>
    </row>
    <row r="27" spans="1:52" s="29" customFormat="1" ht="14" customHeight="1">
      <c r="A27" s="38" t="s">
        <v>33</v>
      </c>
      <c r="B27" s="39" t="s">
        <v>34</v>
      </c>
      <c r="C27" s="28">
        <v>2</v>
      </c>
      <c r="D27" s="28">
        <v>1985</v>
      </c>
      <c r="E27" s="36"/>
      <c r="F27" s="36"/>
      <c r="G27" s="36"/>
      <c r="H27" s="68"/>
      <c r="I27" s="17">
        <v>0.7712927988302668</v>
      </c>
      <c r="J27" s="17">
        <v>0.51419519922017787</v>
      </c>
      <c r="K27" s="17"/>
      <c r="L27" s="17"/>
      <c r="M27" s="20">
        <v>15.3</v>
      </c>
      <c r="N27" s="69">
        <v>0</v>
      </c>
      <c r="O27" s="20"/>
      <c r="P27" s="20"/>
      <c r="Q27" s="29">
        <v>20</v>
      </c>
      <c r="T27" s="29">
        <v>0</v>
      </c>
      <c r="U27" s="29">
        <v>0</v>
      </c>
      <c r="V27" s="29">
        <v>0</v>
      </c>
      <c r="W27" s="32">
        <v>0.1</v>
      </c>
      <c r="X27" s="63">
        <f t="shared" si="2"/>
        <v>0</v>
      </c>
      <c r="Y27" s="63">
        <f t="shared" si="3"/>
        <v>0</v>
      </c>
      <c r="Z27" s="32"/>
      <c r="AA27" s="27">
        <v>642.19064987440606</v>
      </c>
      <c r="AB27" s="27">
        <v>23298.695521782738</v>
      </c>
      <c r="AC27" s="61">
        <v>0</v>
      </c>
      <c r="AD27" s="27">
        <v>10640.129344065122</v>
      </c>
      <c r="AE27" s="27"/>
      <c r="AF27" s="31"/>
      <c r="AG27" s="30"/>
      <c r="AH27" s="51">
        <v>15.481818000000001</v>
      </c>
      <c r="AI27" s="52">
        <v>100</v>
      </c>
      <c r="AJ27" s="52">
        <v>14710.909</v>
      </c>
      <c r="AK27" s="52"/>
      <c r="AL27" s="73">
        <v>1</v>
      </c>
      <c r="AM27" s="73">
        <v>1</v>
      </c>
      <c r="AN27" s="73">
        <v>0</v>
      </c>
      <c r="AO27" s="17">
        <v>84.55</v>
      </c>
      <c r="AP27" s="17">
        <v>41.77</v>
      </c>
      <c r="AQ27" s="17">
        <v>1.6904087414002429</v>
      </c>
      <c r="AR27" s="17">
        <v>50</v>
      </c>
      <c r="AS27" s="17">
        <v>1.875</v>
      </c>
      <c r="AT27" s="28">
        <v>0</v>
      </c>
      <c r="AU27" s="17">
        <v>84.55</v>
      </c>
      <c r="AV27" s="17">
        <v>41.77</v>
      </c>
      <c r="AW27" s="17">
        <v>1.6904087414002429</v>
      </c>
      <c r="AX27" s="17">
        <v>50</v>
      </c>
      <c r="AY27" s="17">
        <v>1.875</v>
      </c>
      <c r="AZ27" s="28">
        <v>0</v>
      </c>
    </row>
    <row r="28" spans="1:52" s="29" customFormat="1" ht="14" customHeight="1">
      <c r="A28" s="38" t="s">
        <v>35</v>
      </c>
      <c r="B28" s="39" t="s">
        <v>36</v>
      </c>
      <c r="C28" s="28">
        <v>3</v>
      </c>
      <c r="D28" s="28">
        <v>1985</v>
      </c>
      <c r="E28" s="36">
        <v>8.8970786437412457</v>
      </c>
      <c r="F28" s="36"/>
      <c r="G28" s="36"/>
      <c r="H28" s="68"/>
      <c r="I28" s="17">
        <v>15.197751455531016</v>
      </c>
      <c r="J28" s="17">
        <v>14.695844207990364</v>
      </c>
      <c r="K28" s="17"/>
      <c r="L28" s="17"/>
      <c r="M28" s="20"/>
      <c r="N28" s="69">
        <v>0</v>
      </c>
      <c r="O28" s="20"/>
      <c r="P28" s="20"/>
      <c r="Q28" s="29">
        <v>75</v>
      </c>
      <c r="T28" s="29">
        <v>0</v>
      </c>
      <c r="U28" s="29">
        <v>0</v>
      </c>
      <c r="V28" s="29">
        <v>0</v>
      </c>
      <c r="W28" s="32">
        <v>9.0909090909090912E-2</v>
      </c>
      <c r="X28" s="63">
        <f t="shared" si="2"/>
        <v>0</v>
      </c>
      <c r="Y28" s="63">
        <f t="shared" si="3"/>
        <v>0</v>
      </c>
      <c r="Z28" s="32">
        <v>0.09</v>
      </c>
      <c r="AA28" s="27">
        <v>168.85987132751845</v>
      </c>
      <c r="AB28" s="27">
        <v>6218.5683649500361</v>
      </c>
      <c r="AC28" s="61">
        <v>0</v>
      </c>
      <c r="AD28" s="27">
        <v>3062.1687110965827</v>
      </c>
      <c r="AE28" s="27"/>
      <c r="AF28" s="31"/>
      <c r="AG28" s="30"/>
      <c r="AH28" s="51">
        <v>6.8545455999999998</v>
      </c>
      <c r="AI28" s="52">
        <v>63.090910000000001</v>
      </c>
      <c r="AJ28" s="52">
        <v>2.2745454000000001</v>
      </c>
      <c r="AK28" s="52"/>
      <c r="AL28" s="73">
        <v>1</v>
      </c>
      <c r="AM28" s="73">
        <v>1</v>
      </c>
      <c r="AN28" s="73">
        <v>0</v>
      </c>
      <c r="AO28" s="17">
        <v>82.84</v>
      </c>
      <c r="AP28" s="17">
        <v>50.84</v>
      </c>
      <c r="AQ28" s="17">
        <v>1.1612608497030608</v>
      </c>
      <c r="AR28" s="17">
        <v>58.82</v>
      </c>
      <c r="AS28" s="17">
        <v>1.4285714285714286</v>
      </c>
      <c r="AT28" s="28">
        <v>0</v>
      </c>
      <c r="AU28" s="17">
        <v>82.84</v>
      </c>
      <c r="AV28" s="17">
        <v>50.84</v>
      </c>
      <c r="AW28" s="17">
        <v>1.1612608497030608</v>
      </c>
      <c r="AX28" s="17">
        <v>58.82352941176471</v>
      </c>
      <c r="AY28" s="17">
        <v>1.4285714285714286</v>
      </c>
      <c r="AZ28" s="28">
        <v>0</v>
      </c>
    </row>
    <row r="29" spans="1:52" s="29" customFormat="1" ht="14" customHeight="1">
      <c r="A29" s="38" t="s">
        <v>37</v>
      </c>
      <c r="B29" s="39" t="s">
        <v>23</v>
      </c>
      <c r="C29" s="28">
        <v>4</v>
      </c>
      <c r="D29" s="28">
        <v>1985</v>
      </c>
      <c r="E29" s="36">
        <v>10.241253140321556</v>
      </c>
      <c r="F29" s="36"/>
      <c r="G29" s="36"/>
      <c r="H29" s="68"/>
      <c r="I29" s="17">
        <v>20.527347077866757</v>
      </c>
      <c r="J29" s="17">
        <v>17.328335321179075</v>
      </c>
      <c r="K29" s="17"/>
      <c r="L29" s="17"/>
      <c r="M29" s="20">
        <v>39.4</v>
      </c>
      <c r="N29" s="69">
        <v>0</v>
      </c>
      <c r="O29" s="20"/>
      <c r="P29" s="20"/>
      <c r="Q29" s="29">
        <v>146</v>
      </c>
      <c r="T29" s="29">
        <v>0</v>
      </c>
      <c r="U29" s="29">
        <v>0</v>
      </c>
      <c r="V29" s="29">
        <v>0</v>
      </c>
      <c r="W29" s="32">
        <v>0.13333333333333333</v>
      </c>
      <c r="X29" s="63">
        <f t="shared" si="2"/>
        <v>0</v>
      </c>
      <c r="Y29" s="63">
        <f t="shared" si="3"/>
        <v>0</v>
      </c>
      <c r="Z29" s="32">
        <v>0.13300000000000001</v>
      </c>
      <c r="AA29" s="27">
        <v>228.23587742013132</v>
      </c>
      <c r="AB29" s="27">
        <v>4184.0535590632517</v>
      </c>
      <c r="AC29" s="61">
        <v>0</v>
      </c>
      <c r="AD29" s="27">
        <v>1870.4123988703052</v>
      </c>
      <c r="AE29" s="27"/>
      <c r="AF29" s="31"/>
      <c r="AG29" s="30"/>
      <c r="AH29" s="51">
        <v>4.881818</v>
      </c>
      <c r="AI29" s="52">
        <v>64.400000000000006</v>
      </c>
      <c r="AJ29" s="52">
        <v>7.6718183</v>
      </c>
      <c r="AK29" s="52"/>
      <c r="AL29" s="73">
        <v>1</v>
      </c>
      <c r="AM29" s="73">
        <v>1</v>
      </c>
      <c r="AN29" s="73">
        <v>0</v>
      </c>
      <c r="AO29" s="17">
        <v>75.92</v>
      </c>
      <c r="AP29" s="17">
        <v>47.86</v>
      </c>
      <c r="AQ29" s="17">
        <v>1.0786567500563444</v>
      </c>
      <c r="AR29" s="17">
        <v>50</v>
      </c>
      <c r="AS29" s="17">
        <v>1</v>
      </c>
      <c r="AT29" s="28">
        <v>1</v>
      </c>
      <c r="AU29" s="17">
        <v>75.92</v>
      </c>
      <c r="AV29" s="17">
        <v>47.86</v>
      </c>
      <c r="AW29" s="17">
        <v>1.0786567500563444</v>
      </c>
      <c r="AX29" s="17">
        <v>50</v>
      </c>
      <c r="AY29" s="17">
        <v>1</v>
      </c>
      <c r="AZ29" s="28">
        <v>1</v>
      </c>
    </row>
    <row r="30" spans="1:52" s="29" customFormat="1" ht="14" customHeight="1">
      <c r="A30" s="38" t="s">
        <v>24</v>
      </c>
      <c r="B30" s="39" t="s">
        <v>25</v>
      </c>
      <c r="C30" s="28">
        <v>5</v>
      </c>
      <c r="D30" s="28">
        <v>1985</v>
      </c>
      <c r="E30" s="36">
        <v>12.842690845302243</v>
      </c>
      <c r="F30" s="36"/>
      <c r="G30" s="36"/>
      <c r="H30" s="68"/>
      <c r="I30" s="17">
        <v>2.8676383457755659</v>
      </c>
      <c r="J30" s="17">
        <v>1.872259746415452</v>
      </c>
      <c r="K30" s="17"/>
      <c r="L30" s="17"/>
      <c r="M30" s="20">
        <v>26.3</v>
      </c>
      <c r="N30" s="69">
        <v>0</v>
      </c>
      <c r="O30" s="20"/>
      <c r="P30" s="20"/>
      <c r="Q30" s="29">
        <v>48</v>
      </c>
      <c r="T30" s="29">
        <v>0</v>
      </c>
      <c r="U30" s="29">
        <v>0</v>
      </c>
      <c r="V30" s="29">
        <v>0</v>
      </c>
      <c r="W30" s="32">
        <v>7.407407407407407E-2</v>
      </c>
      <c r="X30" s="63">
        <f t="shared" si="2"/>
        <v>0</v>
      </c>
      <c r="Y30" s="63">
        <f t="shared" si="3"/>
        <v>0</v>
      </c>
      <c r="Z30" s="32">
        <v>0.111</v>
      </c>
      <c r="AA30" s="27">
        <v>291.21888919529437</v>
      </c>
      <c r="AB30" s="27">
        <v>22382.850081429839</v>
      </c>
      <c r="AC30" s="61">
        <v>0</v>
      </c>
      <c r="AD30" s="27">
        <v>10281.317934904762</v>
      </c>
      <c r="AE30" s="27"/>
      <c r="AF30" s="31"/>
      <c r="AG30" s="30"/>
      <c r="AH30" s="51">
        <v>4.5636362999999998</v>
      </c>
      <c r="AI30" s="52">
        <v>84.309093000000004</v>
      </c>
      <c r="AJ30" s="52">
        <v>1.3609091</v>
      </c>
      <c r="AK30" s="52"/>
      <c r="AL30" s="73">
        <v>0</v>
      </c>
      <c r="AM30" s="73">
        <v>0</v>
      </c>
      <c r="AN30" s="73">
        <v>0</v>
      </c>
      <c r="AO30" s="17"/>
      <c r="AP30" s="17"/>
      <c r="AQ30" s="17"/>
      <c r="AR30" s="17"/>
      <c r="AS30" s="17"/>
      <c r="AT30" s="28"/>
      <c r="AU30" s="17">
        <v>80.63</v>
      </c>
      <c r="AV30" s="17">
        <v>39.770000000000003</v>
      </c>
      <c r="AW30" s="17">
        <v>1.023154103421662</v>
      </c>
      <c r="AX30" s="17">
        <v>59.259259259259252</v>
      </c>
      <c r="AY30" s="17">
        <v>2</v>
      </c>
      <c r="AZ30" s="28">
        <v>0</v>
      </c>
    </row>
    <row r="31" spans="1:52" s="29" customFormat="1" ht="14" customHeight="1">
      <c r="A31" s="38" t="s">
        <v>26</v>
      </c>
      <c r="B31" s="39" t="s">
        <v>27</v>
      </c>
      <c r="C31" s="28">
        <v>6</v>
      </c>
      <c r="D31" s="28">
        <v>1985</v>
      </c>
      <c r="E31" s="36">
        <v>9.9021418075053091</v>
      </c>
      <c r="F31" s="36"/>
      <c r="G31" s="36"/>
      <c r="H31" s="68"/>
      <c r="I31" s="17">
        <v>1.2654814415316755</v>
      </c>
      <c r="J31" s="17">
        <v>0.93418340813221112</v>
      </c>
      <c r="K31" s="17"/>
      <c r="L31" s="17"/>
      <c r="M31" s="20">
        <v>22.6</v>
      </c>
      <c r="N31" s="69">
        <v>0</v>
      </c>
      <c r="O31" s="20"/>
      <c r="P31" s="20"/>
      <c r="Q31" s="29">
        <v>35</v>
      </c>
      <c r="T31" s="29">
        <v>0</v>
      </c>
      <c r="U31" s="29">
        <v>0</v>
      </c>
      <c r="V31" s="29">
        <v>0</v>
      </c>
      <c r="W31" s="32">
        <v>0.1388888888888889</v>
      </c>
      <c r="X31" s="63">
        <f t="shared" si="2"/>
        <v>0</v>
      </c>
      <c r="Y31" s="63">
        <f t="shared" si="3"/>
        <v>0</v>
      </c>
      <c r="Z31" s="32">
        <v>0.13900000000000001</v>
      </c>
      <c r="AA31" s="27">
        <v>275.06905646205706</v>
      </c>
      <c r="AB31" s="27">
        <v>8722.0894015324611</v>
      </c>
      <c r="AC31" s="61">
        <v>0</v>
      </c>
      <c r="AD31" s="27">
        <v>4003.3067655009227</v>
      </c>
      <c r="AE31" s="27"/>
      <c r="AF31" s="31"/>
      <c r="AG31" s="30"/>
      <c r="AH31" s="51">
        <v>8.7545456000000001</v>
      </c>
      <c r="AI31" s="52">
        <v>83.109088999999997</v>
      </c>
      <c r="AJ31" s="52">
        <v>15.550909000000001</v>
      </c>
      <c r="AK31" s="52"/>
      <c r="AL31" s="73">
        <v>0</v>
      </c>
      <c r="AM31" s="73">
        <v>0</v>
      </c>
      <c r="AN31" s="73">
        <v>0</v>
      </c>
      <c r="AO31" s="17"/>
      <c r="AP31" s="17"/>
      <c r="AQ31" s="17"/>
      <c r="AR31" s="17"/>
      <c r="AS31" s="17"/>
      <c r="AT31" s="28"/>
      <c r="AU31" s="17">
        <v>88.35</v>
      </c>
      <c r="AV31" s="17">
        <v>55.33</v>
      </c>
      <c r="AW31" s="17">
        <v>1.4118397550395509</v>
      </c>
      <c r="AX31" s="17">
        <v>66.666666666666657</v>
      </c>
      <c r="AY31" s="17">
        <v>2</v>
      </c>
      <c r="AZ31" s="28">
        <v>0</v>
      </c>
    </row>
    <row r="32" spans="1:52" s="29" customFormat="1" ht="14" customHeight="1">
      <c r="A32" s="38" t="s">
        <v>28</v>
      </c>
      <c r="B32" s="39" t="s">
        <v>29</v>
      </c>
      <c r="C32" s="28">
        <v>7</v>
      </c>
      <c r="D32" s="28">
        <v>1985</v>
      </c>
      <c r="E32" s="36">
        <v>10.355478974645481</v>
      </c>
      <c r="F32" s="36"/>
      <c r="G32" s="36"/>
      <c r="H32" s="68"/>
      <c r="I32" s="17">
        <v>14.084364738570345</v>
      </c>
      <c r="J32" s="17">
        <v>13.417529679211922</v>
      </c>
      <c r="K32" s="17"/>
      <c r="L32" s="17"/>
      <c r="M32" s="20">
        <v>32.5</v>
      </c>
      <c r="N32" s="69">
        <v>0</v>
      </c>
      <c r="O32" s="20"/>
      <c r="P32" s="20"/>
      <c r="Q32" s="29">
        <v>81</v>
      </c>
      <c r="T32" s="29">
        <v>0</v>
      </c>
      <c r="U32" s="29">
        <v>0</v>
      </c>
      <c r="V32" s="29">
        <v>0</v>
      </c>
      <c r="W32" s="32">
        <v>0.15384615384615385</v>
      </c>
      <c r="X32" s="63">
        <f t="shared" si="2"/>
        <v>1</v>
      </c>
      <c r="Y32" s="63">
        <f t="shared" si="3"/>
        <v>0</v>
      </c>
      <c r="Z32" s="32">
        <v>0.115</v>
      </c>
      <c r="AA32" s="27">
        <v>222.90426601463102</v>
      </c>
      <c r="AB32" s="27">
        <v>6964.4155351854888</v>
      </c>
      <c r="AC32" s="61">
        <v>0</v>
      </c>
      <c r="AD32" s="27">
        <v>3165.9082575751318</v>
      </c>
      <c r="AE32" s="27"/>
      <c r="AF32" s="31"/>
      <c r="AG32" s="30"/>
      <c r="AH32" s="51">
        <v>6.3545455999999998</v>
      </c>
      <c r="AI32" s="52">
        <v>68.809090999999995</v>
      </c>
      <c r="AJ32" s="52">
        <v>8.1909092999999995</v>
      </c>
      <c r="AK32" s="52"/>
      <c r="AL32" s="73">
        <v>1</v>
      </c>
      <c r="AM32" s="77">
        <v>1</v>
      </c>
      <c r="AN32" s="73">
        <v>0</v>
      </c>
      <c r="AO32" s="17">
        <v>78.98</v>
      </c>
      <c r="AP32" s="17">
        <v>49.81</v>
      </c>
      <c r="AQ32" s="17">
        <v>2.0719633943427622</v>
      </c>
      <c r="AR32" s="17">
        <v>53.85</v>
      </c>
      <c r="AS32" s="17">
        <v>2.3333333333333335</v>
      </c>
      <c r="AT32" s="28">
        <v>0</v>
      </c>
      <c r="AU32" s="17">
        <v>78.98</v>
      </c>
      <c r="AV32" s="17">
        <v>49.81</v>
      </c>
      <c r="AW32" s="17">
        <v>2.0719633943427622</v>
      </c>
      <c r="AX32" s="17">
        <v>53.846153846153847</v>
      </c>
      <c r="AY32" s="17">
        <v>2.3333333333333335</v>
      </c>
      <c r="AZ32" s="28">
        <v>0</v>
      </c>
    </row>
    <row r="33" spans="1:53" s="29" customFormat="1" ht="14" customHeight="1">
      <c r="A33" s="38" t="s">
        <v>30</v>
      </c>
      <c r="B33" s="39" t="s">
        <v>31</v>
      </c>
      <c r="C33" s="28">
        <v>8</v>
      </c>
      <c r="D33" s="28">
        <v>1985</v>
      </c>
      <c r="E33" s="36">
        <v>8.7825441973625971</v>
      </c>
      <c r="F33" s="36"/>
      <c r="G33" s="36"/>
      <c r="H33" s="68"/>
      <c r="I33" s="17">
        <v>1.6156386682138713</v>
      </c>
      <c r="J33" s="17">
        <v>1.521913773096492</v>
      </c>
      <c r="K33" s="17"/>
      <c r="L33" s="17"/>
      <c r="M33" s="20">
        <v>25.8</v>
      </c>
      <c r="N33" s="69">
        <v>0</v>
      </c>
      <c r="O33" s="20"/>
      <c r="P33" s="20"/>
      <c r="Q33" s="29">
        <v>23</v>
      </c>
      <c r="T33" s="29">
        <v>0</v>
      </c>
      <c r="U33" s="29">
        <v>0</v>
      </c>
      <c r="V33" s="29">
        <v>0</v>
      </c>
      <c r="W33" s="32">
        <v>3.5714285714285712E-2</v>
      </c>
      <c r="X33" s="63">
        <f t="shared" si="2"/>
        <v>0</v>
      </c>
      <c r="Y33" s="63">
        <f t="shared" si="3"/>
        <v>0</v>
      </c>
      <c r="Z33" s="32">
        <v>3.6000000000000004E-2</v>
      </c>
      <c r="AA33" s="27">
        <v>255.72754299889954</v>
      </c>
      <c r="AB33" s="27">
        <v>7589.2575524368385</v>
      </c>
      <c r="AC33" s="61">
        <v>0</v>
      </c>
      <c r="AD33" s="27">
        <v>3427.6173841945483</v>
      </c>
      <c r="AE33" s="27"/>
      <c r="AF33" s="31"/>
      <c r="AG33" s="30"/>
      <c r="AH33" s="51">
        <v>8.4727273000000007</v>
      </c>
      <c r="AI33" s="52">
        <v>72.800000999999995</v>
      </c>
      <c r="AJ33" s="52">
        <v>12.175454</v>
      </c>
      <c r="AK33" s="52"/>
      <c r="AL33" s="73">
        <v>0</v>
      </c>
      <c r="AM33" s="73">
        <v>0</v>
      </c>
      <c r="AN33" s="73">
        <v>0</v>
      </c>
      <c r="AO33" s="17"/>
      <c r="AP33" s="17"/>
      <c r="AQ33" s="17"/>
      <c r="AR33" s="17"/>
      <c r="AS33" s="17"/>
      <c r="AT33" s="28"/>
      <c r="AU33" s="17">
        <v>83.7</v>
      </c>
      <c r="AV33" s="17">
        <v>48.51</v>
      </c>
      <c r="AW33" s="17">
        <v>1.1878060724779627</v>
      </c>
      <c r="AX33" s="17">
        <v>53.571428571428569</v>
      </c>
      <c r="AY33" s="17">
        <v>1.1538461538461537</v>
      </c>
      <c r="AZ33" s="28">
        <v>0</v>
      </c>
    </row>
    <row r="34" spans="1:53" s="29" customFormat="1" ht="14" customHeight="1">
      <c r="A34" s="38" t="s">
        <v>49</v>
      </c>
      <c r="B34" s="39" t="s">
        <v>50</v>
      </c>
      <c r="C34" s="28">
        <v>9</v>
      </c>
      <c r="D34" s="28">
        <v>1985</v>
      </c>
      <c r="E34" s="36">
        <v>10.209456688488237</v>
      </c>
      <c r="F34" s="36"/>
      <c r="G34" s="36"/>
      <c r="H34" s="68"/>
      <c r="I34" s="17">
        <v>30.873254375110481</v>
      </c>
      <c r="J34" s="17">
        <v>29.114371575039772</v>
      </c>
      <c r="K34" s="17"/>
      <c r="L34" s="17"/>
      <c r="M34" s="20">
        <v>30.9</v>
      </c>
      <c r="N34" s="69">
        <v>0</v>
      </c>
      <c r="O34" s="20"/>
      <c r="P34" s="20"/>
      <c r="Q34" s="29">
        <v>100</v>
      </c>
      <c r="T34" s="29">
        <v>0</v>
      </c>
      <c r="U34" s="29">
        <v>0</v>
      </c>
      <c r="V34" s="29">
        <v>0</v>
      </c>
      <c r="W34" s="32">
        <v>6.6666666666666666E-2</v>
      </c>
      <c r="X34" s="63">
        <f t="shared" si="2"/>
        <v>0</v>
      </c>
      <c r="Y34" s="63">
        <f t="shared" si="3"/>
        <v>0</v>
      </c>
      <c r="Z34" s="32">
        <v>6.7000000000000004E-2</v>
      </c>
      <c r="AA34" s="27">
        <v>184.49020354566545</v>
      </c>
      <c r="AB34" s="27">
        <v>5036.5210367093077</v>
      </c>
      <c r="AC34" s="61">
        <v>0</v>
      </c>
      <c r="AD34" s="27">
        <v>2504.239415441742</v>
      </c>
      <c r="AE34" s="27"/>
      <c r="AF34" s="31"/>
      <c r="AG34" s="30"/>
      <c r="AH34" s="51">
        <v>4.3727270999999996</v>
      </c>
      <c r="AI34" s="52">
        <v>61.200001999999998</v>
      </c>
      <c r="AJ34" s="52">
        <v>4.7554546999999996</v>
      </c>
      <c r="AK34" s="52"/>
      <c r="AL34" s="73">
        <v>1</v>
      </c>
      <c r="AM34" s="77">
        <v>1</v>
      </c>
      <c r="AN34" s="73">
        <v>0</v>
      </c>
      <c r="AO34" s="17">
        <v>74.39</v>
      </c>
      <c r="AP34" s="17">
        <v>44.95</v>
      </c>
      <c r="AQ34" s="17">
        <v>1.0201997276441217</v>
      </c>
      <c r="AR34" s="17">
        <v>46.67</v>
      </c>
      <c r="AS34" s="17">
        <v>1</v>
      </c>
      <c r="AT34" s="28">
        <v>1</v>
      </c>
      <c r="AU34" s="17">
        <v>74.39</v>
      </c>
      <c r="AV34" s="17">
        <v>44.95</v>
      </c>
      <c r="AW34" s="17">
        <v>1.0201997276441217</v>
      </c>
      <c r="AX34" s="17">
        <v>46.666666666666664</v>
      </c>
      <c r="AY34" s="17">
        <v>1</v>
      </c>
      <c r="AZ34" s="28">
        <v>1</v>
      </c>
    </row>
    <row r="35" spans="1:53" s="29" customFormat="1" ht="14" customHeight="1">
      <c r="A35" s="38" t="s">
        <v>51</v>
      </c>
      <c r="B35" s="39" t="s">
        <v>52</v>
      </c>
      <c r="C35" s="28">
        <v>10</v>
      </c>
      <c r="D35" s="28">
        <v>1985</v>
      </c>
      <c r="E35" s="36">
        <v>13.844405379449229</v>
      </c>
      <c r="F35" s="36"/>
      <c r="G35" s="36"/>
      <c r="H35" s="68"/>
      <c r="I35" s="17">
        <v>11.228292202770161</v>
      </c>
      <c r="J35" s="17">
        <v>10.947057582788441</v>
      </c>
      <c r="K35" s="17"/>
      <c r="L35" s="17"/>
      <c r="M35" s="20">
        <v>32.799999999999997</v>
      </c>
      <c r="N35" s="69">
        <v>0</v>
      </c>
      <c r="O35" s="20"/>
      <c r="P35" s="20"/>
      <c r="Q35" s="29">
        <v>171</v>
      </c>
      <c r="T35" s="29">
        <v>0</v>
      </c>
      <c r="U35" s="29">
        <v>0</v>
      </c>
      <c r="V35" s="29">
        <v>0</v>
      </c>
      <c r="W35" s="32">
        <v>3.3333333333333333E-2</v>
      </c>
      <c r="X35" s="63">
        <f t="shared" si="2"/>
        <v>0</v>
      </c>
      <c r="Y35" s="63">
        <f t="shared" si="3"/>
        <v>0</v>
      </c>
      <c r="Z35" s="32">
        <v>3.3000000000000002E-2</v>
      </c>
      <c r="AA35" s="27">
        <v>165.02760956287443</v>
      </c>
      <c r="AB35" s="27">
        <v>7120.1790543318275</v>
      </c>
      <c r="AC35" s="61">
        <v>0</v>
      </c>
      <c r="AD35" s="27">
        <v>3131.2278547670294</v>
      </c>
      <c r="AE35" s="27"/>
      <c r="AF35" s="31"/>
      <c r="AG35" s="30"/>
      <c r="AH35" s="51">
        <v>4.2636362999999999</v>
      </c>
      <c r="AI35" s="52">
        <v>77.236362</v>
      </c>
      <c r="AJ35" s="52">
        <v>8.5772727</v>
      </c>
      <c r="AK35" s="52"/>
      <c r="AL35" s="73">
        <v>1</v>
      </c>
      <c r="AM35" s="77">
        <v>1</v>
      </c>
      <c r="AN35" s="73">
        <v>0</v>
      </c>
      <c r="AO35" s="17">
        <v>79.900000000000006</v>
      </c>
      <c r="AP35" s="17">
        <v>33.97</v>
      </c>
      <c r="AQ35" s="17">
        <v>1.4737527114967461</v>
      </c>
      <c r="AR35" s="17">
        <v>33.33</v>
      </c>
      <c r="AS35" s="17">
        <v>1.25</v>
      </c>
      <c r="AT35" s="28">
        <v>0</v>
      </c>
      <c r="AU35" s="17">
        <v>79.900000000000006</v>
      </c>
      <c r="AV35" s="17">
        <v>33.97</v>
      </c>
      <c r="AW35" s="17">
        <v>1.4737527114967461</v>
      </c>
      <c r="AX35" s="17">
        <v>33.333333333333329</v>
      </c>
      <c r="AY35" s="17">
        <v>1.25</v>
      </c>
      <c r="AZ35" s="28">
        <v>0</v>
      </c>
    </row>
    <row r="36" spans="1:53" s="29" customFormat="1" ht="14" customHeight="1">
      <c r="A36" s="38" t="s">
        <v>53</v>
      </c>
      <c r="B36" s="39" t="s">
        <v>54</v>
      </c>
      <c r="C36" s="28">
        <v>11</v>
      </c>
      <c r="D36" s="28">
        <v>1985</v>
      </c>
      <c r="E36" s="36">
        <v>7.4222173388689638</v>
      </c>
      <c r="F36" s="36"/>
      <c r="G36" s="36"/>
      <c r="H36" s="68"/>
      <c r="I36" s="17">
        <v>1.6676250718803909</v>
      </c>
      <c r="J36" s="17">
        <v>1.1117500479202607</v>
      </c>
      <c r="K36" s="17"/>
      <c r="L36" s="17"/>
      <c r="M36" s="20">
        <v>24.7</v>
      </c>
      <c r="N36" s="69">
        <v>0</v>
      </c>
      <c r="O36" s="20"/>
      <c r="P36" s="20"/>
      <c r="Q36" s="29">
        <v>58</v>
      </c>
      <c r="T36" s="29">
        <v>0</v>
      </c>
      <c r="U36" s="29">
        <v>0</v>
      </c>
      <c r="V36" s="29">
        <v>0</v>
      </c>
      <c r="W36" s="32">
        <v>4.7619047619047616E-2</v>
      </c>
      <c r="X36" s="63">
        <f t="shared" si="2"/>
        <v>0</v>
      </c>
      <c r="Y36" s="63">
        <f t="shared" si="3"/>
        <v>0</v>
      </c>
      <c r="Z36" s="32">
        <v>4.8000000000000001E-2</v>
      </c>
      <c r="AA36" s="27">
        <v>363.33299910310097</v>
      </c>
      <c r="AB36" s="27">
        <v>14412.495452752855</v>
      </c>
      <c r="AC36" s="61">
        <v>0</v>
      </c>
      <c r="AD36" s="27">
        <v>6784.1539819893633</v>
      </c>
      <c r="AE36" s="27"/>
      <c r="AF36" s="31"/>
      <c r="AG36" s="30"/>
      <c r="AH36" s="51">
        <v>8.3545452999999998</v>
      </c>
      <c r="AI36" s="52">
        <v>69.127272000000005</v>
      </c>
      <c r="AJ36" s="52">
        <v>1.6136364000000001</v>
      </c>
      <c r="AK36" s="52"/>
      <c r="AL36" s="73">
        <v>0</v>
      </c>
      <c r="AM36" s="73">
        <v>0</v>
      </c>
      <c r="AN36" s="73">
        <v>0</v>
      </c>
      <c r="AO36" s="17"/>
      <c r="AP36" s="17"/>
      <c r="AQ36" s="17"/>
      <c r="AR36" s="17"/>
      <c r="AS36" s="17"/>
      <c r="AT36" s="28"/>
      <c r="AU36" s="17">
        <v>89.52</v>
      </c>
      <c r="AV36" s="17">
        <v>40.380000000000003</v>
      </c>
      <c r="AW36" s="17">
        <v>1.2591206735266605</v>
      </c>
      <c r="AX36" s="17">
        <v>42.857142857142854</v>
      </c>
      <c r="AY36" s="17">
        <v>1.2857142857142858</v>
      </c>
      <c r="AZ36" s="28">
        <v>1</v>
      </c>
    </row>
    <row r="37" spans="1:53" s="29" customFormat="1" ht="14" customHeight="1">
      <c r="A37" s="38" t="s">
        <v>55</v>
      </c>
      <c r="B37" s="39" t="s">
        <v>57</v>
      </c>
      <c r="C37" s="28">
        <v>12</v>
      </c>
      <c r="D37" s="28">
        <v>1985</v>
      </c>
      <c r="E37" s="36">
        <v>8.8623230086306908</v>
      </c>
      <c r="F37" s="36"/>
      <c r="G37" s="36"/>
      <c r="H37" s="68"/>
      <c r="I37" s="17">
        <v>6.2587203508072546</v>
      </c>
      <c r="J37" s="17">
        <v>5.9597368945585014</v>
      </c>
      <c r="K37" s="17"/>
      <c r="L37" s="17"/>
      <c r="M37" s="20">
        <v>30.2</v>
      </c>
      <c r="N37" s="69">
        <v>0</v>
      </c>
      <c r="O37" s="20"/>
      <c r="P37" s="20"/>
      <c r="Q37" s="29">
        <v>20</v>
      </c>
      <c r="T37" s="29">
        <v>0</v>
      </c>
      <c r="U37" s="29">
        <v>0</v>
      </c>
      <c r="V37" s="29">
        <v>0</v>
      </c>
      <c r="W37" s="32"/>
      <c r="X37" s="63"/>
      <c r="Y37" s="63"/>
      <c r="Z37" s="32"/>
      <c r="AA37" s="27">
        <v>199.2582894528912</v>
      </c>
      <c r="AB37" s="27">
        <v>10916.526163738421</v>
      </c>
      <c r="AC37" s="61">
        <v>0</v>
      </c>
      <c r="AD37" s="27">
        <v>5269.0880943593311</v>
      </c>
      <c r="AE37" s="27"/>
      <c r="AF37" s="31"/>
      <c r="AG37" s="30"/>
      <c r="AH37" s="51">
        <v>6.4090910000000001</v>
      </c>
      <c r="AI37" s="52">
        <v>68.063635000000005</v>
      </c>
      <c r="AJ37" s="52">
        <v>2.1163637</v>
      </c>
      <c r="AK37" s="52"/>
      <c r="AL37" s="73">
        <v>1</v>
      </c>
      <c r="AM37" s="77">
        <v>1</v>
      </c>
      <c r="AN37" s="73">
        <v>0</v>
      </c>
      <c r="AO37" s="17">
        <v>82.44</v>
      </c>
      <c r="AP37" s="17">
        <v>52.07</v>
      </c>
      <c r="AQ37" s="17">
        <v>1.2595549104983066</v>
      </c>
      <c r="AR37" s="17">
        <v>91.67</v>
      </c>
      <c r="AS37" s="17">
        <v>11</v>
      </c>
      <c r="AT37" s="28">
        <v>1</v>
      </c>
      <c r="AU37" s="17">
        <v>82.44</v>
      </c>
      <c r="AV37" s="17">
        <v>52.07</v>
      </c>
      <c r="AW37" s="17">
        <v>1.2595549104983066</v>
      </c>
      <c r="AX37" s="17">
        <v>91.666666666666657</v>
      </c>
      <c r="AY37" s="17">
        <v>11</v>
      </c>
      <c r="AZ37" s="28">
        <v>1</v>
      </c>
    </row>
    <row r="38" spans="1:53" s="29" customFormat="1" ht="14" customHeight="1">
      <c r="A38" s="38" t="s">
        <v>60</v>
      </c>
      <c r="B38" s="39" t="s">
        <v>4</v>
      </c>
      <c r="C38" s="28">
        <v>13</v>
      </c>
      <c r="D38" s="28">
        <v>1985</v>
      </c>
      <c r="E38" s="36">
        <v>12.613312337077733</v>
      </c>
      <c r="F38" s="36"/>
      <c r="G38" s="36"/>
      <c r="H38" s="68"/>
      <c r="I38" s="17">
        <v>3.4790913432021284</v>
      </c>
      <c r="J38" s="17">
        <v>2.7321099665734363</v>
      </c>
      <c r="K38" s="17"/>
      <c r="L38" s="17"/>
      <c r="M38" s="20">
        <v>25.2</v>
      </c>
      <c r="N38" s="69">
        <v>0</v>
      </c>
      <c r="O38" s="20"/>
      <c r="P38" s="20"/>
      <c r="Q38" s="29">
        <v>62</v>
      </c>
      <c r="T38" s="29">
        <v>0</v>
      </c>
      <c r="U38" s="29">
        <v>0</v>
      </c>
      <c r="V38" s="29">
        <v>0</v>
      </c>
      <c r="W38" s="32">
        <v>6.25E-2</v>
      </c>
      <c r="X38" s="63">
        <f t="shared" ref="X38:X51" si="4">IF(W38&gt;=0.15,1,0)</f>
        <v>0</v>
      </c>
      <c r="Y38" s="63">
        <f t="shared" ref="Y38:Y51" si="5">IF(W38&gt;=0.3,1,0)</f>
        <v>0</v>
      </c>
      <c r="Z38" s="32">
        <v>6.3E-2</v>
      </c>
      <c r="AA38" s="27">
        <v>265.02389139242445</v>
      </c>
      <c r="AB38" s="27">
        <v>8609.0355001495409</v>
      </c>
      <c r="AC38" s="61">
        <v>0</v>
      </c>
      <c r="AD38" s="27">
        <v>3975.2484367236539</v>
      </c>
      <c r="AE38" s="27"/>
      <c r="AF38" s="31"/>
      <c r="AG38" s="30"/>
      <c r="AH38" s="51">
        <v>6.9909090999999997</v>
      </c>
      <c r="AI38" s="52">
        <v>72.945457000000005</v>
      </c>
      <c r="AJ38" s="52">
        <v>8.6990908000000005</v>
      </c>
      <c r="AK38" s="52"/>
      <c r="AL38" s="73">
        <v>1</v>
      </c>
      <c r="AM38" s="77">
        <v>1</v>
      </c>
      <c r="AN38" s="73">
        <v>0</v>
      </c>
      <c r="AO38" s="17">
        <v>85.97</v>
      </c>
      <c r="AP38" s="17">
        <v>51.83</v>
      </c>
      <c r="AQ38" s="17">
        <v>1.9896353166986562</v>
      </c>
      <c r="AR38" s="17">
        <v>58.33</v>
      </c>
      <c r="AS38" s="17">
        <v>2.3333333333333335</v>
      </c>
      <c r="AT38" s="28">
        <v>0</v>
      </c>
      <c r="AU38" s="17">
        <v>85.97</v>
      </c>
      <c r="AV38" s="17">
        <v>51.83</v>
      </c>
      <c r="AW38" s="17">
        <v>1.9896353166986562</v>
      </c>
      <c r="AX38" s="17">
        <v>58.333333333333336</v>
      </c>
      <c r="AY38" s="17">
        <v>2.3333333333333335</v>
      </c>
      <c r="AZ38" s="28">
        <v>0</v>
      </c>
    </row>
    <row r="39" spans="1:53" s="29" customFormat="1" ht="14" customHeight="1">
      <c r="A39" s="38" t="s">
        <v>5</v>
      </c>
      <c r="B39" s="39" t="s">
        <v>6</v>
      </c>
      <c r="C39" s="28">
        <v>14</v>
      </c>
      <c r="D39" s="28">
        <v>1985</v>
      </c>
      <c r="E39" s="36">
        <v>8.5031227749929528</v>
      </c>
      <c r="F39" s="36"/>
      <c r="G39" s="36"/>
      <c r="H39" s="68"/>
      <c r="I39" s="17">
        <v>18.3664536461525</v>
      </c>
      <c r="J39" s="17">
        <v>12.286614724678282</v>
      </c>
      <c r="K39" s="17"/>
      <c r="L39" s="17"/>
      <c r="M39" s="20">
        <v>33.6</v>
      </c>
      <c r="N39" s="69">
        <v>0</v>
      </c>
      <c r="O39" s="20"/>
      <c r="P39" s="20"/>
      <c r="Q39" s="29">
        <v>88</v>
      </c>
      <c r="T39" s="29">
        <v>0</v>
      </c>
      <c r="U39" s="29">
        <v>0</v>
      </c>
      <c r="V39" s="29">
        <v>0</v>
      </c>
      <c r="W39" s="32">
        <v>0.125</v>
      </c>
      <c r="X39" s="63">
        <f t="shared" si="4"/>
        <v>0</v>
      </c>
      <c r="Y39" s="63">
        <f t="shared" si="5"/>
        <v>0</v>
      </c>
      <c r="Z39" s="32">
        <v>0.125</v>
      </c>
      <c r="AA39" s="27">
        <v>191.82243536741376</v>
      </c>
      <c r="AB39" s="27">
        <v>5409.0392491635412</v>
      </c>
      <c r="AC39" s="61">
        <v>0</v>
      </c>
      <c r="AD39" s="27">
        <v>2523.1045153243858</v>
      </c>
      <c r="AE39" s="27"/>
      <c r="AF39" s="31"/>
      <c r="AG39" s="30"/>
      <c r="AH39" s="51">
        <v>4.2818180999999997</v>
      </c>
      <c r="AI39" s="52">
        <v>55.900001000000003</v>
      </c>
      <c r="AJ39" s="52">
        <v>22.81</v>
      </c>
      <c r="AK39" s="52"/>
      <c r="AL39" s="73">
        <v>1</v>
      </c>
      <c r="AM39" s="77">
        <v>1</v>
      </c>
      <c r="AN39" s="73">
        <v>0</v>
      </c>
      <c r="AO39" s="17">
        <v>77.540000000000006</v>
      </c>
      <c r="AP39" s="17">
        <v>54.81</v>
      </c>
      <c r="AQ39" s="17">
        <v>1.4217898832684825</v>
      </c>
      <c r="AR39" s="17">
        <v>60</v>
      </c>
      <c r="AS39" s="17">
        <v>1.5</v>
      </c>
      <c r="AT39" s="28">
        <v>0</v>
      </c>
      <c r="AU39" s="17">
        <v>77.540000000000006</v>
      </c>
      <c r="AV39" s="17">
        <v>54.81</v>
      </c>
      <c r="AW39" s="17">
        <v>1.4217898832684825</v>
      </c>
      <c r="AX39" s="17">
        <v>60</v>
      </c>
      <c r="AY39" s="17">
        <v>1.5</v>
      </c>
      <c r="AZ39" s="28">
        <v>0</v>
      </c>
    </row>
    <row r="40" spans="1:53" s="29" customFormat="1" ht="14" customHeight="1">
      <c r="A40" s="38" t="s">
        <v>7</v>
      </c>
      <c r="B40" s="39" t="s">
        <v>8</v>
      </c>
      <c r="C40" s="28">
        <v>15</v>
      </c>
      <c r="D40" s="28">
        <v>1985</v>
      </c>
      <c r="E40" s="36">
        <v>9.7023235702216954</v>
      </c>
      <c r="F40" s="36"/>
      <c r="G40" s="36"/>
      <c r="H40" s="68"/>
      <c r="I40" s="17">
        <v>3.2682019074203303</v>
      </c>
      <c r="J40" s="17">
        <v>2.5936264247499419</v>
      </c>
      <c r="K40" s="17"/>
      <c r="L40" s="17"/>
      <c r="M40" s="20">
        <v>23.6</v>
      </c>
      <c r="N40" s="69">
        <v>0</v>
      </c>
      <c r="O40" s="20"/>
      <c r="P40" s="20"/>
      <c r="Q40" s="29">
        <v>83</v>
      </c>
      <c r="T40" s="29">
        <v>0</v>
      </c>
      <c r="U40" s="29">
        <v>0</v>
      </c>
      <c r="V40" s="29">
        <v>0</v>
      </c>
      <c r="W40" s="32">
        <v>0.08</v>
      </c>
      <c r="X40" s="63">
        <f t="shared" si="4"/>
        <v>0</v>
      </c>
      <c r="Y40" s="63">
        <f t="shared" si="5"/>
        <v>0</v>
      </c>
      <c r="Z40" s="32">
        <v>0.08</v>
      </c>
      <c r="AA40" s="27">
        <v>252.26685041834844</v>
      </c>
      <c r="AB40" s="27">
        <v>20319.451580681998</v>
      </c>
      <c r="AC40" s="61">
        <v>0</v>
      </c>
      <c r="AD40" s="27">
        <v>9229.7284425159596</v>
      </c>
      <c r="AE40" s="27"/>
      <c r="AF40" s="31"/>
      <c r="AG40" s="30"/>
      <c r="AH40" s="51">
        <v>3.5272727000000001</v>
      </c>
      <c r="AI40" s="52">
        <v>80.736363999999995</v>
      </c>
      <c r="AJ40" s="52">
        <v>3.29</v>
      </c>
      <c r="AK40" s="52"/>
      <c r="AL40" s="73">
        <v>0</v>
      </c>
      <c r="AM40" s="73">
        <v>0</v>
      </c>
      <c r="AN40" s="73">
        <v>0</v>
      </c>
      <c r="AO40" s="17"/>
      <c r="AP40" s="17"/>
      <c r="AQ40" s="17"/>
      <c r="AR40" s="17"/>
      <c r="AS40" s="17"/>
      <c r="AT40" s="28"/>
      <c r="AU40" s="17">
        <v>86.8</v>
      </c>
      <c r="AV40" s="17">
        <v>52.83</v>
      </c>
      <c r="AW40" s="17">
        <v>2.4013636363636364</v>
      </c>
      <c r="AX40" s="17">
        <v>60</v>
      </c>
      <c r="AY40" s="17">
        <v>1.5</v>
      </c>
      <c r="AZ40" s="28">
        <v>0</v>
      </c>
    </row>
    <row r="41" spans="1:53" s="29" customFormat="1" ht="14" customHeight="1">
      <c r="A41" s="38" t="s">
        <v>9</v>
      </c>
      <c r="B41" s="39" t="s">
        <v>10</v>
      </c>
      <c r="C41" s="28">
        <v>16</v>
      </c>
      <c r="D41" s="28">
        <v>1985</v>
      </c>
      <c r="E41" s="36">
        <v>12.215430400656782</v>
      </c>
      <c r="F41" s="36"/>
      <c r="G41" s="36"/>
      <c r="H41" s="68"/>
      <c r="I41" s="17">
        <v>2.4021729904082845</v>
      </c>
      <c r="J41" s="17">
        <v>1.5024191494779731</v>
      </c>
      <c r="K41" s="17"/>
      <c r="L41" s="17"/>
      <c r="M41" s="20">
        <v>26.3</v>
      </c>
      <c r="N41" s="69">
        <v>0</v>
      </c>
      <c r="O41" s="20"/>
      <c r="P41" s="20"/>
      <c r="Q41" s="29">
        <v>17</v>
      </c>
      <c r="T41" s="29">
        <v>0</v>
      </c>
      <c r="U41" s="29">
        <v>0</v>
      </c>
      <c r="V41" s="29">
        <v>0</v>
      </c>
      <c r="W41" s="32">
        <v>8.3333333333333329E-2</v>
      </c>
      <c r="X41" s="63">
        <f t="shared" si="4"/>
        <v>0</v>
      </c>
      <c r="Y41" s="63">
        <f t="shared" si="5"/>
        <v>0</v>
      </c>
      <c r="Z41" s="32">
        <v>8.3000000000000004E-2</v>
      </c>
      <c r="AA41" s="27">
        <v>286.23305390798367</v>
      </c>
      <c r="AB41" s="27">
        <v>12227.442766780356</v>
      </c>
      <c r="AC41" s="61">
        <v>0</v>
      </c>
      <c r="AD41" s="27">
        <v>5529.788849305849</v>
      </c>
      <c r="AE41" s="27"/>
      <c r="AF41" s="31"/>
      <c r="AG41" s="30"/>
      <c r="AH41" s="51">
        <v>4.8636365000000001</v>
      </c>
      <c r="AI41" s="52">
        <v>75.481820999999997</v>
      </c>
      <c r="AJ41" s="52">
        <v>2.1672726999999998</v>
      </c>
      <c r="AK41" s="52"/>
      <c r="AL41" s="73">
        <v>0</v>
      </c>
      <c r="AM41" s="73">
        <v>0</v>
      </c>
      <c r="AN41" s="73">
        <v>0</v>
      </c>
      <c r="AO41" s="17"/>
      <c r="AP41" s="17"/>
      <c r="AQ41" s="17"/>
      <c r="AR41" s="17"/>
      <c r="AS41" s="17"/>
      <c r="AT41" s="28"/>
      <c r="AU41" s="17">
        <v>85.84</v>
      </c>
      <c r="AV41" s="17">
        <v>51.41</v>
      </c>
      <c r="AW41" s="17">
        <v>1.394358557092487</v>
      </c>
      <c r="AX41" s="17">
        <v>58.333333333333336</v>
      </c>
      <c r="AY41" s="17">
        <v>1.4</v>
      </c>
      <c r="AZ41" s="28">
        <v>0</v>
      </c>
    </row>
    <row r="42" spans="1:53" s="29" customFormat="1" ht="14" customHeight="1">
      <c r="A42" s="38" t="s">
        <v>11</v>
      </c>
      <c r="B42" s="39" t="s">
        <v>12</v>
      </c>
      <c r="C42" s="28">
        <v>17</v>
      </c>
      <c r="D42" s="28">
        <v>1985</v>
      </c>
      <c r="E42" s="36">
        <v>14.55615566198068</v>
      </c>
      <c r="F42" s="36"/>
      <c r="G42" s="36"/>
      <c r="H42" s="68"/>
      <c r="I42" s="17">
        <v>19.090157154673285</v>
      </c>
      <c r="J42" s="17">
        <v>18.535980148883375</v>
      </c>
      <c r="K42" s="17"/>
      <c r="L42" s="17"/>
      <c r="M42" s="20">
        <v>34</v>
      </c>
      <c r="N42" s="69">
        <v>0</v>
      </c>
      <c r="O42" s="20"/>
      <c r="P42" s="20"/>
      <c r="Q42" s="29">
        <v>108</v>
      </c>
      <c r="T42" s="29">
        <v>0</v>
      </c>
      <c r="U42" s="29">
        <v>0</v>
      </c>
      <c r="V42" s="29">
        <v>0</v>
      </c>
      <c r="W42" s="32">
        <v>0.15151515151515152</v>
      </c>
      <c r="X42" s="63">
        <f t="shared" si="4"/>
        <v>1</v>
      </c>
      <c r="Y42" s="63">
        <f t="shared" si="5"/>
        <v>0</v>
      </c>
      <c r="Z42" s="32">
        <v>0.13500000000000001</v>
      </c>
      <c r="AA42" s="27">
        <v>154.82911996027494</v>
      </c>
      <c r="AB42" s="27">
        <v>7247.6052936431652</v>
      </c>
      <c r="AC42" s="61">
        <v>0</v>
      </c>
      <c r="AD42" s="27">
        <v>3217.49628752638</v>
      </c>
      <c r="AE42" s="27"/>
      <c r="AF42" s="31"/>
      <c r="AG42" s="30"/>
      <c r="AH42" s="51">
        <v>4.8272725999999997</v>
      </c>
      <c r="AI42" s="52">
        <v>75.072728999999995</v>
      </c>
      <c r="AJ42" s="52">
        <v>4.8554547000000001</v>
      </c>
      <c r="AK42" s="52"/>
      <c r="AL42" s="73">
        <v>1</v>
      </c>
      <c r="AM42" s="73">
        <v>1</v>
      </c>
      <c r="AN42" s="73">
        <v>0</v>
      </c>
      <c r="AO42" s="17">
        <v>76.62</v>
      </c>
      <c r="AP42" s="17">
        <v>37.869999999999997</v>
      </c>
      <c r="AQ42" s="17">
        <v>1.0685665914221218</v>
      </c>
      <c r="AR42" s="17">
        <v>48.48</v>
      </c>
      <c r="AS42" s="17">
        <v>1.0625</v>
      </c>
      <c r="AT42" s="28">
        <v>0</v>
      </c>
      <c r="AU42" s="17">
        <v>76.62</v>
      </c>
      <c r="AV42" s="17">
        <v>37.869999999999997</v>
      </c>
      <c r="AW42" s="17">
        <v>1.0685665914221218</v>
      </c>
      <c r="AX42" s="17">
        <v>48.484848484848484</v>
      </c>
      <c r="AY42" s="17">
        <v>1.0625</v>
      </c>
      <c r="AZ42" s="28">
        <v>0</v>
      </c>
      <c r="BA42" s="15"/>
    </row>
    <row r="43" spans="1:53" s="29" customFormat="1" ht="14" customHeight="1">
      <c r="A43" s="38" t="s">
        <v>13</v>
      </c>
      <c r="B43" s="39" t="s">
        <v>14</v>
      </c>
      <c r="C43" s="28">
        <v>18</v>
      </c>
      <c r="D43" s="28">
        <v>1985</v>
      </c>
      <c r="E43" s="36">
        <v>7.6750303389325341</v>
      </c>
      <c r="F43" s="36"/>
      <c r="G43" s="36"/>
      <c r="H43" s="68"/>
      <c r="I43" s="17">
        <v>1.5878212473399902</v>
      </c>
      <c r="J43" s="17">
        <v>1.5878212473399902</v>
      </c>
      <c r="K43" s="17"/>
      <c r="L43" s="17"/>
      <c r="M43" s="20">
        <v>27.6</v>
      </c>
      <c r="N43" s="69">
        <v>0</v>
      </c>
      <c r="O43" s="20"/>
      <c r="P43" s="20"/>
      <c r="Q43" s="29">
        <v>41</v>
      </c>
      <c r="T43" s="29">
        <v>0</v>
      </c>
      <c r="U43" s="29">
        <v>0</v>
      </c>
      <c r="V43" s="29">
        <v>0</v>
      </c>
      <c r="W43" s="32">
        <v>0.13333333333333333</v>
      </c>
      <c r="X43" s="63">
        <f t="shared" si="4"/>
        <v>0</v>
      </c>
      <c r="Y43" s="63">
        <f t="shared" si="5"/>
        <v>0</v>
      </c>
      <c r="Z43" s="32">
        <v>0.1</v>
      </c>
      <c r="AA43" s="27">
        <v>220.34859774662866</v>
      </c>
      <c r="AB43" s="27">
        <v>6000.5303059459766</v>
      </c>
      <c r="AC43" s="61">
        <v>0</v>
      </c>
      <c r="AD43" s="27">
        <v>2601.6799482472716</v>
      </c>
      <c r="AE43" s="27"/>
      <c r="AF43" s="31"/>
      <c r="AG43" s="30"/>
      <c r="AH43" s="51">
        <v>6.1090907999999997</v>
      </c>
      <c r="AI43" s="52">
        <v>75.772728999999998</v>
      </c>
      <c r="AJ43" s="52">
        <v>5.5181817999999998</v>
      </c>
      <c r="AK43" s="52"/>
      <c r="AL43" s="73">
        <v>0</v>
      </c>
      <c r="AM43" s="73">
        <v>0</v>
      </c>
      <c r="AN43" s="73">
        <v>0</v>
      </c>
      <c r="AO43" s="17"/>
      <c r="AP43" s="17"/>
      <c r="AQ43" s="17"/>
      <c r="AR43" s="17"/>
      <c r="AS43" s="17"/>
      <c r="AT43" s="28"/>
      <c r="AU43" s="17">
        <v>86.4</v>
      </c>
      <c r="AV43" s="17">
        <v>36.97</v>
      </c>
      <c r="AW43" s="17">
        <v>1.243943472409152</v>
      </c>
      <c r="AX43" s="17">
        <v>86.666666666666671</v>
      </c>
      <c r="AY43" s="17">
        <v>6.5</v>
      </c>
      <c r="AZ43" s="28">
        <v>0</v>
      </c>
    </row>
    <row r="44" spans="1:53" s="29" customFormat="1" ht="14" customHeight="1">
      <c r="A44" s="38" t="s">
        <v>15</v>
      </c>
      <c r="B44" s="39" t="s">
        <v>16</v>
      </c>
      <c r="C44" s="28">
        <v>19</v>
      </c>
      <c r="D44" s="28">
        <v>1985</v>
      </c>
      <c r="E44" s="36">
        <v>8.9628546954276711</v>
      </c>
      <c r="F44" s="36"/>
      <c r="G44" s="36"/>
      <c r="H44" s="68"/>
      <c r="I44" s="40">
        <v>4.4481054365733117</v>
      </c>
      <c r="J44" s="40">
        <v>3.9721764598206115</v>
      </c>
      <c r="K44" s="17"/>
      <c r="L44" s="17"/>
      <c r="M44" s="20">
        <v>32.799999999999997</v>
      </c>
      <c r="N44" s="69">
        <v>1</v>
      </c>
      <c r="O44" s="20"/>
      <c r="P44" s="20"/>
      <c r="Q44" s="29">
        <v>36</v>
      </c>
      <c r="T44" s="29">
        <v>0</v>
      </c>
      <c r="U44" s="29">
        <v>0</v>
      </c>
      <c r="V44" s="29">
        <v>0</v>
      </c>
      <c r="W44" s="32">
        <v>6.6666666666666666E-2</v>
      </c>
      <c r="X44" s="63">
        <f t="shared" si="4"/>
        <v>0</v>
      </c>
      <c r="Y44" s="63">
        <f t="shared" si="5"/>
        <v>0</v>
      </c>
      <c r="Z44" s="32">
        <v>6.7000000000000004E-2</v>
      </c>
      <c r="AA44" s="27">
        <v>195.01351257529666</v>
      </c>
      <c r="AB44" s="27">
        <v>11480.864325922357</v>
      </c>
      <c r="AC44" s="61">
        <v>0</v>
      </c>
      <c r="AD44" s="27">
        <v>5205.1389292244994</v>
      </c>
      <c r="AE44" s="27"/>
      <c r="AF44" s="31"/>
      <c r="AG44" s="30"/>
      <c r="AH44" s="51">
        <v>7.5727275000000001</v>
      </c>
      <c r="AI44" s="52">
        <v>75.045454000000007</v>
      </c>
      <c r="AJ44" s="52">
        <v>3.2172727000000001</v>
      </c>
      <c r="AK44" s="52"/>
      <c r="AL44" s="73">
        <v>1</v>
      </c>
      <c r="AM44" s="73">
        <v>1</v>
      </c>
      <c r="AN44" s="73">
        <v>0</v>
      </c>
      <c r="AO44" s="17">
        <v>84.76</v>
      </c>
      <c r="AP44" s="17">
        <v>49.08</v>
      </c>
      <c r="AQ44" s="17">
        <v>1.0786813186813187</v>
      </c>
      <c r="AR44" s="17">
        <v>60</v>
      </c>
      <c r="AS44" s="17">
        <v>1.5</v>
      </c>
      <c r="AT44" s="28">
        <v>0</v>
      </c>
      <c r="AU44" s="17">
        <v>84.76</v>
      </c>
      <c r="AV44" s="17">
        <v>49.08</v>
      </c>
      <c r="AW44" s="17">
        <v>1.0786813186813187</v>
      </c>
      <c r="AX44" s="17">
        <v>60</v>
      </c>
      <c r="AY44" s="17">
        <v>1.5</v>
      </c>
      <c r="AZ44" s="28">
        <v>0</v>
      </c>
    </row>
    <row r="45" spans="1:53" s="29" customFormat="1" ht="14" customHeight="1">
      <c r="A45" s="38" t="s">
        <v>17</v>
      </c>
      <c r="B45" s="39" t="s">
        <v>18</v>
      </c>
      <c r="C45" s="28">
        <v>20</v>
      </c>
      <c r="D45" s="28">
        <v>1985</v>
      </c>
      <c r="E45" s="36">
        <v>5.2608887518441039</v>
      </c>
      <c r="F45" s="36"/>
      <c r="G45" s="36"/>
      <c r="H45" s="68"/>
      <c r="I45" s="17">
        <v>1.0422535211267605</v>
      </c>
      <c r="J45" s="17">
        <v>0.45070422535211269</v>
      </c>
      <c r="K45" s="17"/>
      <c r="L45" s="17"/>
      <c r="M45" s="20">
        <v>22</v>
      </c>
      <c r="N45" s="69">
        <v>0</v>
      </c>
      <c r="O45" s="20"/>
      <c r="P45" s="20"/>
      <c r="Q45" s="29">
        <v>107</v>
      </c>
      <c r="T45" s="29">
        <v>0</v>
      </c>
      <c r="U45" s="29">
        <v>0</v>
      </c>
      <c r="V45" s="29">
        <v>0</v>
      </c>
      <c r="W45" s="32">
        <v>0</v>
      </c>
      <c r="X45" s="63">
        <f t="shared" si="4"/>
        <v>0</v>
      </c>
      <c r="Y45" s="63">
        <f t="shared" si="5"/>
        <v>0</v>
      </c>
      <c r="Z45" s="32">
        <v>0</v>
      </c>
      <c r="AA45" s="27">
        <v>338.59089504642736</v>
      </c>
      <c r="AB45" s="27">
        <v>23489.178307897109</v>
      </c>
      <c r="AC45" s="61">
        <v>0</v>
      </c>
      <c r="AD45" s="27">
        <v>10561.27912078965</v>
      </c>
      <c r="AE45" s="27"/>
      <c r="AF45" s="31"/>
      <c r="AG45" s="30"/>
      <c r="AH45" s="51">
        <v>3.5818181999999998</v>
      </c>
      <c r="AI45" s="52">
        <v>88.890911000000003</v>
      </c>
      <c r="AJ45" s="52">
        <v>0.55636364999999999</v>
      </c>
      <c r="AK45" s="52"/>
      <c r="AL45" s="73">
        <v>0</v>
      </c>
      <c r="AM45" s="73">
        <v>1</v>
      </c>
      <c r="AN45" s="73">
        <v>0</v>
      </c>
      <c r="AO45" s="17">
        <v>79.66</v>
      </c>
      <c r="AP45" s="17">
        <v>47.28</v>
      </c>
      <c r="AQ45" s="17">
        <v>1.2248704663212435</v>
      </c>
      <c r="AR45" s="17">
        <v>50</v>
      </c>
      <c r="AS45" s="17">
        <v>1.2</v>
      </c>
      <c r="AT45" s="28">
        <v>0</v>
      </c>
      <c r="AU45" s="17">
        <v>79.66</v>
      </c>
      <c r="AV45" s="17">
        <v>47.28</v>
      </c>
      <c r="AW45" s="17">
        <v>1.2248704663212435</v>
      </c>
      <c r="AX45" s="17">
        <v>50</v>
      </c>
      <c r="AY45" s="17">
        <v>1.2</v>
      </c>
      <c r="AZ45" s="28">
        <v>0</v>
      </c>
    </row>
    <row r="46" spans="1:53" s="29" customFormat="1" ht="14" customHeight="1">
      <c r="A46" s="38" t="s">
        <v>19</v>
      </c>
      <c r="B46" s="39" t="s">
        <v>20</v>
      </c>
      <c r="C46" s="28">
        <v>21</v>
      </c>
      <c r="D46" s="28">
        <v>1985</v>
      </c>
      <c r="E46" s="36">
        <v>7.8133130162637023</v>
      </c>
      <c r="F46" s="36"/>
      <c r="G46" s="36"/>
      <c r="H46" s="68"/>
      <c r="I46" s="40">
        <v>5.7652642329334958</v>
      </c>
      <c r="J46" s="40">
        <v>2.2248032520976428</v>
      </c>
      <c r="K46" s="17"/>
      <c r="L46" s="17"/>
      <c r="M46" s="20">
        <v>28.7</v>
      </c>
      <c r="N46" s="69">
        <v>1</v>
      </c>
      <c r="O46" s="20"/>
      <c r="P46" s="20"/>
      <c r="Q46" s="29">
        <v>60</v>
      </c>
      <c r="T46" s="29">
        <v>0</v>
      </c>
      <c r="U46" s="29">
        <v>0</v>
      </c>
      <c r="V46" s="29">
        <v>0</v>
      </c>
      <c r="W46" s="32">
        <v>0.04</v>
      </c>
      <c r="X46" s="63">
        <f t="shared" si="4"/>
        <v>0</v>
      </c>
      <c r="Y46" s="63">
        <f t="shared" si="5"/>
        <v>0</v>
      </c>
      <c r="Z46" s="32">
        <v>0.04</v>
      </c>
      <c r="AA46" s="27">
        <v>382.52010534942866</v>
      </c>
      <c r="AB46" s="27">
        <v>10965.624988144402</v>
      </c>
      <c r="AC46" s="61">
        <v>0</v>
      </c>
      <c r="AD46" s="27">
        <v>5025.515305921047</v>
      </c>
      <c r="AE46" s="27"/>
      <c r="AF46" s="31"/>
      <c r="AG46" s="30"/>
      <c r="AH46" s="51">
        <v>9.9545455</v>
      </c>
      <c r="AI46" s="52">
        <v>84.181820000000002</v>
      </c>
      <c r="AJ46" s="52">
        <v>19.676365000000001</v>
      </c>
      <c r="AK46" s="52"/>
      <c r="AL46" s="73">
        <v>0</v>
      </c>
      <c r="AM46" s="73">
        <v>0</v>
      </c>
      <c r="AN46" s="73">
        <v>0</v>
      </c>
      <c r="AO46" s="17"/>
      <c r="AP46" s="17"/>
      <c r="AQ46" s="17"/>
      <c r="AR46" s="17"/>
      <c r="AS46" s="17"/>
      <c r="AT46" s="28"/>
      <c r="AU46" s="17">
        <v>88.28</v>
      </c>
      <c r="AV46" s="17">
        <v>41.07</v>
      </c>
      <c r="AW46" s="17">
        <v>1.0165841584158417</v>
      </c>
      <c r="AX46" s="17">
        <v>56.000000000000007</v>
      </c>
      <c r="AY46" s="17">
        <v>1.5555555555555556</v>
      </c>
      <c r="AZ46" s="28">
        <v>1</v>
      </c>
    </row>
    <row r="47" spans="1:53" s="29" customFormat="1" ht="14" customHeight="1">
      <c r="A47" s="38" t="s">
        <v>61</v>
      </c>
      <c r="B47" s="39" t="s">
        <v>40</v>
      </c>
      <c r="C47" s="28">
        <v>22</v>
      </c>
      <c r="D47" s="28">
        <v>1985</v>
      </c>
      <c r="E47" s="36">
        <v>9.4590988738090012</v>
      </c>
      <c r="F47" s="36"/>
      <c r="G47" s="36"/>
      <c r="H47" s="68"/>
      <c r="I47" s="17">
        <v>27.443067166330355</v>
      </c>
      <c r="J47" s="17">
        <v>26.883828192562696</v>
      </c>
      <c r="K47" s="17"/>
      <c r="L47" s="17"/>
      <c r="M47" s="20">
        <v>25.3</v>
      </c>
      <c r="N47" s="69">
        <v>0</v>
      </c>
      <c r="O47" s="20"/>
      <c r="P47" s="20"/>
      <c r="Q47" s="29">
        <v>81</v>
      </c>
      <c r="T47" s="29">
        <v>0</v>
      </c>
      <c r="U47" s="29">
        <v>0</v>
      </c>
      <c r="V47" s="29">
        <v>0</v>
      </c>
      <c r="W47" s="32">
        <v>0.13333333333333333</v>
      </c>
      <c r="X47" s="63">
        <f t="shared" si="4"/>
        <v>0</v>
      </c>
      <c r="Y47" s="63">
        <f t="shared" si="5"/>
        <v>0</v>
      </c>
      <c r="Z47" s="32">
        <v>0.13300000000000001</v>
      </c>
      <c r="AA47" s="27">
        <v>139.842642659251</v>
      </c>
      <c r="AB47" s="27">
        <v>4537.8631132912178</v>
      </c>
      <c r="AC47" s="61">
        <v>0</v>
      </c>
      <c r="AD47" s="27">
        <v>2042.2455169959198</v>
      </c>
      <c r="AE47" s="27"/>
      <c r="AF47" s="31"/>
      <c r="AG47" s="30"/>
      <c r="AH47" s="51">
        <v>6.8454547000000003</v>
      </c>
      <c r="AI47" s="52">
        <v>55.900001000000003</v>
      </c>
      <c r="AJ47" s="52">
        <v>4.6190908999999998</v>
      </c>
      <c r="AK47" s="52"/>
      <c r="AL47" s="73">
        <v>0</v>
      </c>
      <c r="AM47" s="73">
        <v>0</v>
      </c>
      <c r="AN47" s="73">
        <v>0</v>
      </c>
      <c r="AO47" s="17"/>
      <c r="AP47" s="17"/>
      <c r="AQ47" s="17"/>
      <c r="AR47" s="17"/>
      <c r="AS47" s="17"/>
      <c r="AT47" s="28">
        <v>1</v>
      </c>
      <c r="AU47" s="17">
        <v>69.89</v>
      </c>
      <c r="AV47" s="17">
        <v>48.34</v>
      </c>
      <c r="AW47" s="17">
        <v>1.5498557229881373</v>
      </c>
      <c r="AX47" s="17">
        <v>66.666666666666657</v>
      </c>
      <c r="AY47" s="17">
        <v>2.8571428571428572</v>
      </c>
      <c r="AZ47" s="28">
        <v>1</v>
      </c>
    </row>
    <row r="48" spans="1:53" s="29" customFormat="1" ht="14" customHeight="1">
      <c r="A48" s="38" t="s">
        <v>41</v>
      </c>
      <c r="B48" s="39" t="s">
        <v>42</v>
      </c>
      <c r="C48" s="28">
        <v>23</v>
      </c>
      <c r="D48" s="28">
        <v>1985</v>
      </c>
      <c r="E48" s="36">
        <v>11.445906486634803</v>
      </c>
      <c r="F48" s="36"/>
      <c r="G48" s="36"/>
      <c r="H48" s="68"/>
      <c r="I48" s="17">
        <v>0</v>
      </c>
      <c r="J48" s="17">
        <v>0</v>
      </c>
      <c r="K48" s="17"/>
      <c r="L48" s="17"/>
      <c r="M48" s="20">
        <v>9.4</v>
      </c>
      <c r="N48" s="69">
        <v>1</v>
      </c>
      <c r="O48" s="20"/>
      <c r="P48" s="20"/>
      <c r="Q48" s="29">
        <v>0</v>
      </c>
      <c r="T48" s="29">
        <v>0</v>
      </c>
      <c r="U48" s="29">
        <v>0</v>
      </c>
      <c r="V48" s="29">
        <v>0</v>
      </c>
      <c r="W48" s="32">
        <v>6.6666666666666666E-2</v>
      </c>
      <c r="X48" s="63">
        <f t="shared" si="4"/>
        <v>0</v>
      </c>
      <c r="Y48" s="63">
        <f t="shared" si="5"/>
        <v>0</v>
      </c>
      <c r="Z48" s="32"/>
      <c r="AA48" s="27">
        <v>290.97658928982707</v>
      </c>
      <c r="AB48" s="27">
        <v>54580.465906574558</v>
      </c>
      <c r="AC48" s="61">
        <v>0</v>
      </c>
      <c r="AD48" s="27">
        <v>24617.269022505727</v>
      </c>
      <c r="AE48" s="27"/>
      <c r="AF48" s="31"/>
      <c r="AG48" s="30"/>
      <c r="AH48" s="51">
        <v>1.8727271999999999</v>
      </c>
      <c r="AI48" s="52">
        <v>92.418181000000004</v>
      </c>
      <c r="AJ48" s="52">
        <v>3.1834420000000002E-2</v>
      </c>
      <c r="AK48" s="52"/>
      <c r="AL48" s="73">
        <v>0</v>
      </c>
      <c r="AM48" s="73">
        <v>0</v>
      </c>
      <c r="AN48" s="73">
        <v>0</v>
      </c>
      <c r="AO48" s="17">
        <v>74.849999999999994</v>
      </c>
      <c r="AP48" s="17">
        <v>42.22</v>
      </c>
      <c r="AQ48" s="17">
        <v>1.490819209039548</v>
      </c>
      <c r="AR48" s="17">
        <v>46.67</v>
      </c>
      <c r="AS48" s="17">
        <v>1.4</v>
      </c>
      <c r="AT48" s="28">
        <v>1</v>
      </c>
      <c r="AU48" s="17">
        <v>74.849999999999994</v>
      </c>
      <c r="AV48" s="17">
        <v>42.22</v>
      </c>
      <c r="AW48" s="17">
        <v>1.490819209039548</v>
      </c>
      <c r="AX48" s="17">
        <v>46.666666666666664</v>
      </c>
      <c r="AY48" s="17">
        <v>1.4</v>
      </c>
      <c r="AZ48" s="28">
        <v>1</v>
      </c>
    </row>
    <row r="49" spans="1:52" s="29" customFormat="1" ht="14" customHeight="1">
      <c r="A49" s="38" t="s">
        <v>43</v>
      </c>
      <c r="B49" s="39" t="s">
        <v>62</v>
      </c>
      <c r="C49" s="28">
        <v>24</v>
      </c>
      <c r="D49" s="28">
        <v>1985</v>
      </c>
      <c r="E49" s="36">
        <v>9.9145307327954502</v>
      </c>
      <c r="F49" s="36"/>
      <c r="G49" s="36"/>
      <c r="H49" s="68"/>
      <c r="I49" s="40">
        <v>14.673112512746913</v>
      </c>
      <c r="J49" s="40">
        <v>12.814895947426066</v>
      </c>
      <c r="K49" s="17"/>
      <c r="L49" s="17"/>
      <c r="M49" s="20">
        <v>29.2</v>
      </c>
      <c r="N49" s="69">
        <v>1</v>
      </c>
      <c r="O49" s="20"/>
      <c r="P49" s="20"/>
      <c r="Q49" s="29">
        <v>99</v>
      </c>
      <c r="T49" s="29">
        <v>0</v>
      </c>
      <c r="U49" s="29">
        <v>0</v>
      </c>
      <c r="V49" s="29">
        <v>0</v>
      </c>
      <c r="W49" s="32">
        <v>0.05</v>
      </c>
      <c r="X49" s="63">
        <f t="shared" si="4"/>
        <v>0</v>
      </c>
      <c r="Y49" s="63">
        <f t="shared" si="5"/>
        <v>0</v>
      </c>
      <c r="Z49" s="32">
        <v>0.05</v>
      </c>
      <c r="AA49" s="27">
        <v>217.92212981184605</v>
      </c>
      <c r="AB49" s="27">
        <v>8178.7704083943036</v>
      </c>
      <c r="AC49" s="61">
        <v>0</v>
      </c>
      <c r="AD49" s="27">
        <v>3676.8841194063671</v>
      </c>
      <c r="AE49" s="27"/>
      <c r="AF49" s="31"/>
      <c r="AG49" s="30"/>
      <c r="AH49" s="51">
        <v>6.0818183000000001</v>
      </c>
      <c r="AI49" s="52">
        <v>73.490909000000002</v>
      </c>
      <c r="AJ49" s="52">
        <v>46.602727000000002</v>
      </c>
      <c r="AK49" s="52"/>
      <c r="AL49" s="73">
        <v>0</v>
      </c>
      <c r="AM49" s="73">
        <v>1</v>
      </c>
      <c r="AN49" s="73">
        <v>0</v>
      </c>
      <c r="AO49" s="17">
        <v>80.73</v>
      </c>
      <c r="AP49" s="17">
        <v>44.57</v>
      </c>
      <c r="AQ49" s="17">
        <v>1.0154932786511734</v>
      </c>
      <c r="AR49" s="17">
        <v>55.000000000000007</v>
      </c>
      <c r="AS49" s="17">
        <v>1.2222222222222223</v>
      </c>
      <c r="AT49" s="28">
        <v>0</v>
      </c>
      <c r="AU49" s="17">
        <v>80.73</v>
      </c>
      <c r="AV49" s="17">
        <v>44.57</v>
      </c>
      <c r="AW49" s="17">
        <v>1.0154932786511734</v>
      </c>
      <c r="AX49" s="17">
        <v>55.000000000000007</v>
      </c>
      <c r="AY49" s="17">
        <v>1.2222222222222223</v>
      </c>
      <c r="AZ49" s="28">
        <v>0</v>
      </c>
    </row>
    <row r="50" spans="1:52" s="29" customFormat="1" ht="14" customHeight="1">
      <c r="A50" s="38" t="s">
        <v>47</v>
      </c>
      <c r="B50" s="39" t="s">
        <v>48</v>
      </c>
      <c r="C50" s="28">
        <v>1</v>
      </c>
      <c r="D50" s="28">
        <v>1986</v>
      </c>
      <c r="E50" s="36">
        <v>9.4383616437103441</v>
      </c>
      <c r="F50" s="36"/>
      <c r="G50" s="36"/>
      <c r="H50" s="68"/>
      <c r="I50" s="17">
        <v>2.0550642112914947</v>
      </c>
      <c r="J50" s="17">
        <v>1.0237460625151442</v>
      </c>
      <c r="K50" s="17">
        <v>1.160062937690113</v>
      </c>
      <c r="L50" s="17"/>
      <c r="M50" s="20">
        <v>24.8</v>
      </c>
      <c r="N50" s="69">
        <v>0</v>
      </c>
      <c r="O50" s="27">
        <v>26</v>
      </c>
      <c r="P50" s="20"/>
      <c r="Q50" s="29">
        <v>31</v>
      </c>
      <c r="R50" s="29">
        <v>41.333333333333336</v>
      </c>
      <c r="T50" s="29">
        <v>0</v>
      </c>
      <c r="U50" s="29">
        <v>0</v>
      </c>
      <c r="V50" s="29">
        <v>0</v>
      </c>
      <c r="W50" s="32">
        <v>3.2608695652173912E-2</v>
      </c>
      <c r="X50" s="63">
        <f t="shared" si="4"/>
        <v>0</v>
      </c>
      <c r="Y50" s="63">
        <f t="shared" si="5"/>
        <v>0</v>
      </c>
      <c r="Z50" s="32"/>
      <c r="AA50" s="27">
        <v>349.99950884119716</v>
      </c>
      <c r="AB50" s="27">
        <v>9393.5655487601944</v>
      </c>
      <c r="AC50" s="61">
        <v>0</v>
      </c>
      <c r="AD50" s="27">
        <v>4633.2094441708259</v>
      </c>
      <c r="AE50" s="27"/>
      <c r="AF50" s="31"/>
      <c r="AG50" s="30"/>
      <c r="AH50" s="51">
        <v>8.6909092000000001</v>
      </c>
      <c r="AI50" s="52">
        <v>94.290906000000007</v>
      </c>
      <c r="AJ50" s="52">
        <v>38.395456000000003</v>
      </c>
      <c r="AK50" s="52"/>
      <c r="AL50" s="73">
        <v>1</v>
      </c>
      <c r="AM50" s="73">
        <v>0</v>
      </c>
      <c r="AN50" s="73">
        <v>0</v>
      </c>
      <c r="AO50" s="17"/>
      <c r="AP50" s="17"/>
      <c r="AQ50" s="17"/>
      <c r="AR50" s="17"/>
      <c r="AS50" s="17"/>
      <c r="AT50" s="28"/>
      <c r="AU50" s="17">
        <v>85.51</v>
      </c>
      <c r="AV50" s="17">
        <v>39.9</v>
      </c>
      <c r="AW50" s="17">
        <v>1.4977477477477477</v>
      </c>
      <c r="AX50" s="17">
        <v>50</v>
      </c>
      <c r="AY50" s="17">
        <v>1.6428571428571428</v>
      </c>
      <c r="AZ50" s="28">
        <v>0</v>
      </c>
    </row>
    <row r="51" spans="1:52" s="29" customFormat="1" ht="14" customHeight="1">
      <c r="A51" s="38" t="s">
        <v>33</v>
      </c>
      <c r="B51" s="39" t="s">
        <v>34</v>
      </c>
      <c r="C51" s="28">
        <v>2</v>
      </c>
      <c r="D51" s="28">
        <v>1986</v>
      </c>
      <c r="E51" s="36"/>
      <c r="F51" s="36"/>
      <c r="G51" s="36"/>
      <c r="H51" s="68"/>
      <c r="I51" s="17">
        <v>0.49317968580845378</v>
      </c>
      <c r="J51" s="17">
        <v>0.41860129429595594</v>
      </c>
      <c r="K51" s="17">
        <v>0.47482850974593127</v>
      </c>
      <c r="L51" s="17"/>
      <c r="M51" s="20">
        <v>17.8</v>
      </c>
      <c r="N51" s="69">
        <v>0</v>
      </c>
      <c r="O51" s="27">
        <v>16.866666666666664</v>
      </c>
      <c r="P51" s="20"/>
      <c r="Q51" s="29">
        <v>26</v>
      </c>
      <c r="R51" s="29">
        <v>25.333333333333332</v>
      </c>
      <c r="T51" s="29">
        <v>0</v>
      </c>
      <c r="U51" s="29">
        <v>0</v>
      </c>
      <c r="V51" s="29">
        <v>0</v>
      </c>
      <c r="W51" s="32">
        <v>0.11666666666666667</v>
      </c>
      <c r="X51" s="63">
        <f t="shared" si="4"/>
        <v>0</v>
      </c>
      <c r="Y51" s="63">
        <f t="shared" si="5"/>
        <v>0</v>
      </c>
      <c r="Z51" s="32"/>
      <c r="AA51" s="27">
        <v>678.67014666954867</v>
      </c>
      <c r="AB51" s="27">
        <v>24563.814700949406</v>
      </c>
      <c r="AC51" s="61">
        <v>0</v>
      </c>
      <c r="AD51" s="27">
        <v>12104.6585012253</v>
      </c>
      <c r="AE51" s="27"/>
      <c r="AF51" s="31"/>
      <c r="AG51" s="30"/>
      <c r="AH51" s="51">
        <v>15.618181</v>
      </c>
      <c r="AI51" s="52">
        <v>100</v>
      </c>
      <c r="AJ51" s="52">
        <v>14730.261</v>
      </c>
      <c r="AK51" s="52"/>
      <c r="AL51" s="73">
        <v>1</v>
      </c>
      <c r="AM51" s="73">
        <v>0</v>
      </c>
      <c r="AN51" s="73">
        <v>0</v>
      </c>
      <c r="AO51" s="17"/>
      <c r="AP51" s="17"/>
      <c r="AQ51" s="17"/>
      <c r="AR51" s="17"/>
      <c r="AS51" s="17"/>
      <c r="AT51" s="28"/>
      <c r="AU51" s="17">
        <v>84.55</v>
      </c>
      <c r="AV51" s="17">
        <v>41.77</v>
      </c>
      <c r="AW51" s="17">
        <v>1.6904087414002429</v>
      </c>
      <c r="AX51" s="17">
        <v>50</v>
      </c>
      <c r="AY51" s="17">
        <v>1.875</v>
      </c>
      <c r="AZ51" s="28">
        <v>0</v>
      </c>
    </row>
    <row r="52" spans="1:52" s="29" customFormat="1" ht="14" customHeight="1">
      <c r="A52" s="38" t="s">
        <v>35</v>
      </c>
      <c r="B52" s="39" t="s">
        <v>36</v>
      </c>
      <c r="C52" s="28">
        <v>3</v>
      </c>
      <c r="D52" s="28">
        <v>1986</v>
      </c>
      <c r="E52" s="36">
        <v>10.136094813853788</v>
      </c>
      <c r="F52" s="36"/>
      <c r="G52" s="36"/>
      <c r="H52" s="68"/>
      <c r="I52" s="40">
        <v>15.197751455531016</v>
      </c>
      <c r="J52" s="40">
        <v>14.695844207990364</v>
      </c>
      <c r="K52" s="17">
        <v>14.695844207990364</v>
      </c>
      <c r="L52" s="17"/>
      <c r="M52" s="20">
        <v>27.8</v>
      </c>
      <c r="N52" s="69">
        <v>1</v>
      </c>
      <c r="O52" s="27">
        <v>27.8</v>
      </c>
      <c r="P52" s="20"/>
      <c r="Q52" s="29">
        <v>76</v>
      </c>
      <c r="R52" s="29">
        <v>116.33333333333333</v>
      </c>
      <c r="T52" s="29">
        <v>0</v>
      </c>
      <c r="U52" s="29">
        <v>0</v>
      </c>
      <c r="V52" s="29">
        <v>0</v>
      </c>
      <c r="W52" s="32"/>
      <c r="X52" s="63"/>
      <c r="Y52" s="63"/>
      <c r="Z52" s="32"/>
      <c r="AA52" s="27">
        <v>186.40131849640602</v>
      </c>
      <c r="AB52" s="27">
        <v>7591.0828967871175</v>
      </c>
      <c r="AC52" s="61">
        <v>0</v>
      </c>
      <c r="AD52" s="27">
        <v>3413.1030794260773</v>
      </c>
      <c r="AE52" s="27"/>
      <c r="AF52" s="31"/>
      <c r="AG52" s="30"/>
      <c r="AH52" s="51">
        <v>6.8454547000000003</v>
      </c>
      <c r="AI52" s="52">
        <v>64.209092999999996</v>
      </c>
      <c r="AJ52" s="52">
        <v>2.3254545000000002</v>
      </c>
      <c r="AK52" s="52"/>
      <c r="AL52" s="73">
        <v>1</v>
      </c>
      <c r="AM52" s="73">
        <v>0</v>
      </c>
      <c r="AN52" s="73">
        <v>0</v>
      </c>
      <c r="AO52" s="17"/>
      <c r="AP52" s="17"/>
      <c r="AQ52" s="17"/>
      <c r="AR52" s="17"/>
      <c r="AS52" s="17"/>
      <c r="AT52" s="28"/>
      <c r="AU52" s="17">
        <v>82.84</v>
      </c>
      <c r="AV52" s="17">
        <v>50.84</v>
      </c>
      <c r="AW52" s="17">
        <v>1.1612608497030608</v>
      </c>
      <c r="AX52" s="17">
        <v>58.82352941176471</v>
      </c>
      <c r="AY52" s="17">
        <v>1.4285714285714286</v>
      </c>
      <c r="AZ52" s="28">
        <v>0</v>
      </c>
    </row>
    <row r="53" spans="1:52" s="29" customFormat="1" ht="14" customHeight="1">
      <c r="A53" s="38" t="s">
        <v>37</v>
      </c>
      <c r="B53" s="39" t="s">
        <v>23</v>
      </c>
      <c r="C53" s="28">
        <v>4</v>
      </c>
      <c r="D53" s="28">
        <v>1986</v>
      </c>
      <c r="E53" s="36">
        <v>9.9775860769390157</v>
      </c>
      <c r="F53" s="36"/>
      <c r="G53" s="36"/>
      <c r="H53" s="68"/>
      <c r="I53" s="17">
        <v>17.612778802616134</v>
      </c>
      <c r="J53" s="17">
        <v>14.602549052490357</v>
      </c>
      <c r="K53" s="17">
        <v>16.306502687721025</v>
      </c>
      <c r="L53" s="17"/>
      <c r="M53" s="20">
        <v>37.1</v>
      </c>
      <c r="N53" s="69">
        <v>0</v>
      </c>
      <c r="O53" s="27">
        <v>40.099999999999994</v>
      </c>
      <c r="P53" s="20"/>
      <c r="Q53" s="29">
        <v>130</v>
      </c>
      <c r="R53" s="29">
        <v>132.33333333333334</v>
      </c>
      <c r="T53" s="29">
        <v>0</v>
      </c>
      <c r="U53" s="29">
        <v>0</v>
      </c>
      <c r="V53" s="29">
        <v>0</v>
      </c>
      <c r="W53" s="32">
        <v>0.15625</v>
      </c>
      <c r="X53" s="63">
        <f>IF(W53&gt;=0.15,1,0)</f>
        <v>1</v>
      </c>
      <c r="Y53" s="63">
        <f>IF(W53&gt;=0.3,1,0)</f>
        <v>0</v>
      </c>
      <c r="Z53" s="32"/>
      <c r="AA53" s="27">
        <v>247.09064586864875</v>
      </c>
      <c r="AB53" s="27">
        <v>3705.0538248566681</v>
      </c>
      <c r="AC53" s="61">
        <v>0</v>
      </c>
      <c r="AD53" s="27">
        <v>1886.560457756131</v>
      </c>
      <c r="AE53" s="27"/>
      <c r="AF53" s="31"/>
      <c r="AG53" s="30"/>
      <c r="AH53" s="51">
        <v>4.9181816999999999</v>
      </c>
      <c r="AI53" s="52">
        <v>65.099999999999994</v>
      </c>
      <c r="AJ53" s="52">
        <v>7.7981819999999997</v>
      </c>
      <c r="AK53" s="52"/>
      <c r="AL53" s="73">
        <v>1</v>
      </c>
      <c r="AM53" s="73">
        <v>0</v>
      </c>
      <c r="AN53" s="73">
        <v>0</v>
      </c>
      <c r="AO53" s="17"/>
      <c r="AP53" s="17"/>
      <c r="AQ53" s="17"/>
      <c r="AR53" s="17"/>
      <c r="AS53" s="17"/>
      <c r="AT53" s="28"/>
      <c r="AU53" s="17">
        <v>75.92</v>
      </c>
      <c r="AV53" s="17">
        <v>47.86</v>
      </c>
      <c r="AW53" s="17">
        <v>1.0786567500563444</v>
      </c>
      <c r="AX53" s="17">
        <v>50</v>
      </c>
      <c r="AY53" s="17">
        <v>1</v>
      </c>
      <c r="AZ53" s="28">
        <v>1</v>
      </c>
    </row>
    <row r="54" spans="1:52" s="29" customFormat="1" ht="14" customHeight="1">
      <c r="A54" s="38" t="s">
        <v>24</v>
      </c>
      <c r="B54" s="39" t="s">
        <v>25</v>
      </c>
      <c r="C54" s="28">
        <v>5</v>
      </c>
      <c r="D54" s="28">
        <v>1986</v>
      </c>
      <c r="E54" s="36">
        <v>12.553481295553414</v>
      </c>
      <c r="F54" s="36"/>
      <c r="G54" s="36"/>
      <c r="H54" s="68"/>
      <c r="I54" s="17">
        <v>0.90049527239981986</v>
      </c>
      <c r="J54" s="17">
        <v>0.8329581269698334</v>
      </c>
      <c r="K54" s="17">
        <v>1.5660213555126903</v>
      </c>
      <c r="L54" s="17"/>
      <c r="M54" s="20">
        <v>21.3</v>
      </c>
      <c r="N54" s="69">
        <v>0</v>
      </c>
      <c r="O54" s="27">
        <v>25.633333333333336</v>
      </c>
      <c r="P54" s="20"/>
      <c r="Q54" s="29">
        <v>11</v>
      </c>
      <c r="R54" s="29">
        <v>49.333333333333336</v>
      </c>
      <c r="T54" s="29">
        <v>0</v>
      </c>
      <c r="U54" s="29">
        <v>0</v>
      </c>
      <c r="V54" s="29">
        <v>0</v>
      </c>
      <c r="W54" s="32">
        <v>7.407407407407407E-2</v>
      </c>
      <c r="X54" s="63">
        <f>IF(W54&gt;=0.15,1,0)</f>
        <v>0</v>
      </c>
      <c r="Y54" s="63">
        <f>IF(W54&gt;=0.3,1,0)</f>
        <v>0</v>
      </c>
      <c r="Z54" s="32">
        <v>0.111</v>
      </c>
      <c r="AA54" s="27">
        <v>319.80874510282223</v>
      </c>
      <c r="AB54" s="27">
        <v>21757.597604282528</v>
      </c>
      <c r="AC54" s="61">
        <v>0</v>
      </c>
      <c r="AD54" s="27">
        <v>10875.420017918223</v>
      </c>
      <c r="AE54" s="27"/>
      <c r="AF54" s="31"/>
      <c r="AG54" s="30"/>
      <c r="AH54" s="51">
        <v>4.6363634999999999</v>
      </c>
      <c r="AI54" s="52">
        <v>84.890911000000003</v>
      </c>
      <c r="AJ54" s="52">
        <v>1.3990909</v>
      </c>
      <c r="AK54" s="52"/>
      <c r="AL54" s="73">
        <v>0</v>
      </c>
      <c r="AM54" s="73">
        <v>0</v>
      </c>
      <c r="AN54" s="73">
        <v>0</v>
      </c>
      <c r="AO54" s="17"/>
      <c r="AP54" s="17"/>
      <c r="AQ54" s="17"/>
      <c r="AR54" s="17"/>
      <c r="AS54" s="17"/>
      <c r="AT54" s="28"/>
      <c r="AU54" s="17">
        <v>80.63</v>
      </c>
      <c r="AV54" s="17">
        <v>39.770000000000003</v>
      </c>
      <c r="AW54" s="17">
        <v>1.023154103421662</v>
      </c>
      <c r="AX54" s="17">
        <v>59.259259259259252</v>
      </c>
      <c r="AY54" s="17">
        <v>2</v>
      </c>
      <c r="AZ54" s="28">
        <v>0</v>
      </c>
    </row>
    <row r="55" spans="1:52" s="29" customFormat="1" ht="14" customHeight="1">
      <c r="A55" s="38" t="s">
        <v>26</v>
      </c>
      <c r="B55" s="39" t="s">
        <v>27</v>
      </c>
      <c r="C55" s="28">
        <v>6</v>
      </c>
      <c r="D55" s="28">
        <v>1986</v>
      </c>
      <c r="E55" s="36">
        <v>9.3610562464510796</v>
      </c>
      <c r="F55" s="36"/>
      <c r="G55" s="36"/>
      <c r="H55" s="68"/>
      <c r="I55" s="17">
        <v>0.99504307585374319</v>
      </c>
      <c r="J55" s="17">
        <v>0.79749775932395606</v>
      </c>
      <c r="K55" s="17">
        <v>0.96671350117454802</v>
      </c>
      <c r="L55" s="17"/>
      <c r="M55" s="20">
        <v>24.1</v>
      </c>
      <c r="N55" s="69">
        <v>0</v>
      </c>
      <c r="O55" s="27">
        <v>24.600000000000005</v>
      </c>
      <c r="P55" s="20"/>
      <c r="Q55" s="29">
        <v>26</v>
      </c>
      <c r="R55" s="29">
        <v>37.333333333333336</v>
      </c>
      <c r="T55" s="29">
        <v>0</v>
      </c>
      <c r="U55" s="29">
        <v>0</v>
      </c>
      <c r="V55" s="29">
        <v>0</v>
      </c>
      <c r="W55" s="32">
        <v>0.1388888888888889</v>
      </c>
      <c r="X55" s="63">
        <f>IF(W55&gt;=0.15,1,0)</f>
        <v>0</v>
      </c>
      <c r="Y55" s="63">
        <f>IF(W55&gt;=0.3,1,0)</f>
        <v>0</v>
      </c>
      <c r="Z55" s="32">
        <v>0.13900000000000001</v>
      </c>
      <c r="AA55" s="27">
        <v>295.63283898593966</v>
      </c>
      <c r="AB55" s="27">
        <v>8911.9432961744769</v>
      </c>
      <c r="AC55" s="61">
        <v>0</v>
      </c>
      <c r="AD55" s="27">
        <v>4378.0789285983838</v>
      </c>
      <c r="AE55" s="27"/>
      <c r="AF55" s="31"/>
      <c r="AG55" s="30"/>
      <c r="AH55" s="51">
        <v>8.8454546999999994</v>
      </c>
      <c r="AI55" s="52">
        <v>83.590907999999999</v>
      </c>
      <c r="AJ55" s="52">
        <v>15.749091</v>
      </c>
      <c r="AK55" s="52"/>
      <c r="AL55" s="73">
        <v>0</v>
      </c>
      <c r="AM55" s="73">
        <v>0</v>
      </c>
      <c r="AN55" s="73">
        <v>0</v>
      </c>
      <c r="AO55" s="17"/>
      <c r="AP55" s="17"/>
      <c r="AQ55" s="17"/>
      <c r="AR55" s="17"/>
      <c r="AS55" s="17"/>
      <c r="AT55" s="28"/>
      <c r="AU55" s="17">
        <v>88.35</v>
      </c>
      <c r="AV55" s="17">
        <v>55.33</v>
      </c>
      <c r="AW55" s="17">
        <v>1.4118397550395509</v>
      </c>
      <c r="AX55" s="17">
        <v>66.666666666666657</v>
      </c>
      <c r="AY55" s="17">
        <v>2</v>
      </c>
      <c r="AZ55" s="28">
        <v>0</v>
      </c>
    </row>
    <row r="56" spans="1:52" s="29" customFormat="1" ht="14" customHeight="1">
      <c r="A56" s="38" t="s">
        <v>28</v>
      </c>
      <c r="B56" s="39" t="s">
        <v>29</v>
      </c>
      <c r="C56" s="28">
        <v>7</v>
      </c>
      <c r="D56" s="28">
        <v>1986</v>
      </c>
      <c r="E56" s="36">
        <v>9.0183045780147584</v>
      </c>
      <c r="F56" s="36"/>
      <c r="G56" s="36"/>
      <c r="H56" s="68"/>
      <c r="I56" s="17">
        <v>11.251186119018572</v>
      </c>
      <c r="J56" s="17">
        <v>11.074962721973701</v>
      </c>
      <c r="K56" s="17">
        <v>12.873963528063399</v>
      </c>
      <c r="L56" s="17"/>
      <c r="M56" s="20">
        <v>28.4</v>
      </c>
      <c r="N56" s="69">
        <v>0</v>
      </c>
      <c r="O56" s="27">
        <v>32.866666666666667</v>
      </c>
      <c r="P56" s="20"/>
      <c r="Q56" s="29">
        <v>122</v>
      </c>
      <c r="R56" s="29">
        <v>92.666666666666671</v>
      </c>
      <c r="T56" s="29">
        <v>0</v>
      </c>
      <c r="U56" s="29">
        <v>0</v>
      </c>
      <c r="V56" s="29">
        <v>0</v>
      </c>
      <c r="W56" s="32"/>
      <c r="X56" s="63"/>
      <c r="Y56" s="63"/>
      <c r="Z56" s="32"/>
      <c r="AA56" s="27">
        <v>251.00961206854245</v>
      </c>
      <c r="AB56" s="27">
        <v>7609.9116139853604</v>
      </c>
      <c r="AC56" s="61">
        <v>0</v>
      </c>
      <c r="AD56" s="27">
        <v>3768.2016876192542</v>
      </c>
      <c r="AE56" s="27"/>
      <c r="AF56" s="31"/>
      <c r="AG56" s="30"/>
      <c r="AH56" s="51">
        <v>6.3454547000000003</v>
      </c>
      <c r="AI56" s="52">
        <v>69.690909000000005</v>
      </c>
      <c r="AJ56" s="52">
        <v>8.3290912000000006</v>
      </c>
      <c r="AK56" s="52"/>
      <c r="AL56" s="73">
        <v>1</v>
      </c>
      <c r="AM56" s="77">
        <v>0</v>
      </c>
      <c r="AN56" s="73">
        <v>0</v>
      </c>
      <c r="AO56" s="17"/>
      <c r="AP56" s="17"/>
      <c r="AQ56" s="17"/>
      <c r="AR56" s="17"/>
      <c r="AS56" s="17"/>
      <c r="AT56" s="28"/>
      <c r="AU56" s="17">
        <v>78.98</v>
      </c>
      <c r="AV56" s="17">
        <v>49.81</v>
      </c>
      <c r="AW56" s="17">
        <v>2.0719633943427622</v>
      </c>
      <c r="AX56" s="17">
        <v>53.846153846153847</v>
      </c>
      <c r="AY56" s="17">
        <v>2.3333333333333335</v>
      </c>
      <c r="AZ56" s="28">
        <v>0</v>
      </c>
    </row>
    <row r="57" spans="1:52" s="29" customFormat="1" ht="14" customHeight="1">
      <c r="A57" s="38" t="s">
        <v>30</v>
      </c>
      <c r="B57" s="39" t="s">
        <v>31</v>
      </c>
      <c r="C57" s="28">
        <v>8</v>
      </c>
      <c r="D57" s="28">
        <v>1986</v>
      </c>
      <c r="E57" s="36">
        <v>7.8480068253570066</v>
      </c>
      <c r="F57" s="36"/>
      <c r="G57" s="36"/>
      <c r="H57" s="68"/>
      <c r="I57" s="17">
        <v>1.1958727280576782</v>
      </c>
      <c r="J57" s="17">
        <v>1.0534041359064024</v>
      </c>
      <c r="K57" s="17">
        <v>1.4257310552176612</v>
      </c>
      <c r="L57" s="17"/>
      <c r="M57" s="20">
        <v>23.2</v>
      </c>
      <c r="N57" s="69">
        <v>0</v>
      </c>
      <c r="O57" s="27">
        <v>26.033333333333335</v>
      </c>
      <c r="P57" s="20"/>
      <c r="Q57" s="29">
        <v>47</v>
      </c>
      <c r="R57" s="29">
        <v>39</v>
      </c>
      <c r="T57" s="29">
        <v>0</v>
      </c>
      <c r="U57" s="29">
        <v>0</v>
      </c>
      <c r="V57" s="29">
        <v>0</v>
      </c>
      <c r="W57" s="32">
        <v>3.5714285714285712E-2</v>
      </c>
      <c r="X57" s="63">
        <f>IF(W57&gt;=0.15,1,0)</f>
        <v>0</v>
      </c>
      <c r="Y57" s="63">
        <f>IF(W57&gt;=0.3,1,0)</f>
        <v>0</v>
      </c>
      <c r="Z57" s="32">
        <v>3.6000000000000004E-2</v>
      </c>
      <c r="AA57" s="27">
        <v>274.7022055567939</v>
      </c>
      <c r="AB57" s="27">
        <v>7828.97421367269</v>
      </c>
      <c r="AC57" s="61">
        <v>0</v>
      </c>
      <c r="AD57" s="27">
        <v>3863.5405305804979</v>
      </c>
      <c r="AE57" s="27"/>
      <c r="AF57" s="31"/>
      <c r="AG57" s="30"/>
      <c r="AH57" s="51">
        <v>8.5272726999999993</v>
      </c>
      <c r="AI57" s="52">
        <v>73.600001000000006</v>
      </c>
      <c r="AJ57" s="52">
        <v>12.304544999999999</v>
      </c>
      <c r="AK57" s="52"/>
      <c r="AL57" s="73">
        <v>0</v>
      </c>
      <c r="AM57" s="73">
        <v>0</v>
      </c>
      <c r="AN57" s="73">
        <v>0</v>
      </c>
      <c r="AO57" s="17"/>
      <c r="AP57" s="17"/>
      <c r="AQ57" s="17"/>
      <c r="AR57" s="17"/>
      <c r="AS57" s="17"/>
      <c r="AT57" s="28"/>
      <c r="AU57" s="17">
        <v>83.7</v>
      </c>
      <c r="AV57" s="17">
        <v>48.51</v>
      </c>
      <c r="AW57" s="17">
        <v>1.1878060724779627</v>
      </c>
      <c r="AX57" s="17">
        <v>53.571428571428569</v>
      </c>
      <c r="AY57" s="17">
        <v>1.1538461538461537</v>
      </c>
      <c r="AZ57" s="28">
        <v>0</v>
      </c>
    </row>
    <row r="58" spans="1:52" s="29" customFormat="1" ht="14" customHeight="1">
      <c r="A58" s="38" t="s">
        <v>49</v>
      </c>
      <c r="B58" s="39" t="s">
        <v>50</v>
      </c>
      <c r="C58" s="28">
        <v>9</v>
      </c>
      <c r="D58" s="28">
        <v>1986</v>
      </c>
      <c r="E58" s="36">
        <v>10.703616055227567</v>
      </c>
      <c r="F58" s="36"/>
      <c r="G58" s="36"/>
      <c r="H58" s="68"/>
      <c r="I58" s="17">
        <v>26.938349007314528</v>
      </c>
      <c r="J58" s="17">
        <v>24.263322884012538</v>
      </c>
      <c r="K58" s="17">
        <v>27.651251436475459</v>
      </c>
      <c r="L58" s="17"/>
      <c r="M58" s="20">
        <v>46.6</v>
      </c>
      <c r="N58" s="69">
        <v>0</v>
      </c>
      <c r="O58" s="27">
        <v>37.099999999999994</v>
      </c>
      <c r="P58" s="20"/>
      <c r="Q58" s="29">
        <v>190</v>
      </c>
      <c r="R58" s="29">
        <v>134</v>
      </c>
      <c r="T58" s="29">
        <v>0</v>
      </c>
      <c r="U58" s="29">
        <v>0</v>
      </c>
      <c r="V58" s="29">
        <v>0</v>
      </c>
      <c r="W58" s="32">
        <v>6.6666666666666666E-2</v>
      </c>
      <c r="X58" s="63">
        <f>IF(W58&gt;=0.15,1,0)</f>
        <v>0</v>
      </c>
      <c r="Y58" s="63">
        <f>IF(W58&gt;=0.3,1,0)</f>
        <v>0</v>
      </c>
      <c r="Z58" s="32"/>
      <c r="AA58" s="27">
        <v>214.93687492408907</v>
      </c>
      <c r="AB58" s="27">
        <v>5278.8393544398132</v>
      </c>
      <c r="AC58" s="61">
        <v>0</v>
      </c>
      <c r="AD58" s="27">
        <v>2777.0995890768054</v>
      </c>
      <c r="AE58" s="27"/>
      <c r="AF58" s="31"/>
      <c r="AG58" s="30"/>
      <c r="AH58" s="51">
        <v>4.4272726000000002</v>
      </c>
      <c r="AI58" s="52">
        <v>62.300001999999999</v>
      </c>
      <c r="AJ58" s="52">
        <v>4.8845456</v>
      </c>
      <c r="AK58" s="52"/>
      <c r="AL58" s="73">
        <v>1</v>
      </c>
      <c r="AM58" s="77">
        <v>0</v>
      </c>
      <c r="AN58" s="73">
        <v>0</v>
      </c>
      <c r="AO58" s="17"/>
      <c r="AP58" s="17"/>
      <c r="AQ58" s="17"/>
      <c r="AR58" s="17"/>
      <c r="AS58" s="17"/>
      <c r="AT58" s="28"/>
      <c r="AU58" s="17">
        <v>74.39</v>
      </c>
      <c r="AV58" s="17">
        <v>44.95</v>
      </c>
      <c r="AW58" s="17">
        <v>1.0201997276441217</v>
      </c>
      <c r="AX58" s="17">
        <v>46.666666666666664</v>
      </c>
      <c r="AY58" s="17">
        <v>1</v>
      </c>
      <c r="AZ58" s="28">
        <v>1</v>
      </c>
    </row>
    <row r="59" spans="1:52" s="29" customFormat="1" ht="14" customHeight="1">
      <c r="A59" s="38" t="s">
        <v>51</v>
      </c>
      <c r="B59" s="39" t="s">
        <v>52</v>
      </c>
      <c r="C59" s="28">
        <v>10</v>
      </c>
      <c r="D59" s="28">
        <v>1986</v>
      </c>
      <c r="E59" s="36">
        <v>12.685202991337565</v>
      </c>
      <c r="F59" s="36"/>
      <c r="G59" s="36"/>
      <c r="H59" s="68"/>
      <c r="I59" s="17">
        <v>10.013236267372601</v>
      </c>
      <c r="J59" s="17">
        <v>9.8808735936465908</v>
      </c>
      <c r="K59" s="17">
        <v>11.16991859249336</v>
      </c>
      <c r="L59" s="17"/>
      <c r="M59" s="20">
        <v>35.9</v>
      </c>
      <c r="N59" s="69">
        <v>0</v>
      </c>
      <c r="O59" s="27">
        <v>38.066666666666663</v>
      </c>
      <c r="P59" s="20"/>
      <c r="Q59" s="29">
        <v>100</v>
      </c>
      <c r="R59" s="29">
        <v>102.33333333333333</v>
      </c>
      <c r="T59" s="29">
        <v>0</v>
      </c>
      <c r="U59" s="29">
        <v>0</v>
      </c>
      <c r="V59" s="29">
        <v>0</v>
      </c>
      <c r="W59" s="32">
        <v>3.3333333333333333E-2</v>
      </c>
      <c r="X59" s="63">
        <f>IF(W59&gt;=0.15,1,0)</f>
        <v>0</v>
      </c>
      <c r="Y59" s="63">
        <f>IF(W59&gt;=0.3,1,0)</f>
        <v>0</v>
      </c>
      <c r="Z59" s="32"/>
      <c r="AA59" s="27">
        <v>168.12737209663527</v>
      </c>
      <c r="AB59" s="27">
        <v>7091.8531937102971</v>
      </c>
      <c r="AC59" s="61">
        <v>0</v>
      </c>
      <c r="AD59" s="27">
        <v>3495.6754033134512</v>
      </c>
      <c r="AE59" s="27"/>
      <c r="AF59" s="31"/>
      <c r="AG59" s="30"/>
      <c r="AH59" s="51">
        <v>4.3363636000000003</v>
      </c>
      <c r="AI59" s="52">
        <v>77.963634999999996</v>
      </c>
      <c r="AJ59" s="52">
        <v>8.7527272000000007</v>
      </c>
      <c r="AK59" s="52"/>
      <c r="AL59" s="73">
        <v>1</v>
      </c>
      <c r="AM59" s="77">
        <v>0</v>
      </c>
      <c r="AN59" s="73">
        <v>0</v>
      </c>
      <c r="AO59" s="17"/>
      <c r="AP59" s="17"/>
      <c r="AQ59" s="17"/>
      <c r="AR59" s="17"/>
      <c r="AS59" s="17"/>
      <c r="AT59" s="28"/>
      <c r="AU59" s="17">
        <v>79.900000000000006</v>
      </c>
      <c r="AV59" s="17">
        <v>33.97</v>
      </c>
      <c r="AW59" s="17">
        <v>1.4737527114967461</v>
      </c>
      <c r="AX59" s="17">
        <v>33.333333333333329</v>
      </c>
      <c r="AY59" s="17">
        <v>1.25</v>
      </c>
      <c r="AZ59" s="28">
        <v>0</v>
      </c>
    </row>
    <row r="60" spans="1:52" s="29" customFormat="1" ht="14" customHeight="1">
      <c r="A60" s="38" t="s">
        <v>53</v>
      </c>
      <c r="B60" s="39" t="s">
        <v>54</v>
      </c>
      <c r="C60" s="28">
        <v>11</v>
      </c>
      <c r="D60" s="28">
        <v>1986</v>
      </c>
      <c r="E60" s="36">
        <v>7.5083853452176594</v>
      </c>
      <c r="F60" s="36"/>
      <c r="G60" s="36"/>
      <c r="H60" s="68"/>
      <c r="I60" s="17">
        <v>4.731182795698925</v>
      </c>
      <c r="J60" s="17">
        <v>2.9749103942652328</v>
      </c>
      <c r="K60" s="17">
        <v>1.6009786034238154</v>
      </c>
      <c r="L60" s="17"/>
      <c r="M60" s="20">
        <v>29.1</v>
      </c>
      <c r="N60" s="69">
        <v>0</v>
      </c>
      <c r="O60" s="27">
        <v>27.633333333333336</v>
      </c>
      <c r="P60" s="20"/>
      <c r="Q60" s="29">
        <v>18</v>
      </c>
      <c r="R60" s="29">
        <v>38.666666666666664</v>
      </c>
      <c r="T60" s="29">
        <v>0</v>
      </c>
      <c r="U60" s="29">
        <v>0</v>
      </c>
      <c r="V60" s="29">
        <v>0</v>
      </c>
      <c r="W60" s="32">
        <v>4.7619047619047616E-2</v>
      </c>
      <c r="X60" s="63">
        <f>IF(W60&gt;=0.15,1,0)</f>
        <v>0</v>
      </c>
      <c r="Y60" s="63">
        <f>IF(W60&gt;=0.3,1,0)</f>
        <v>0</v>
      </c>
      <c r="Z60" s="32">
        <v>4.8000000000000001E-2</v>
      </c>
      <c r="AA60" s="27">
        <v>414.24284982842494</v>
      </c>
      <c r="AB60" s="27">
        <v>13750.578630946651</v>
      </c>
      <c r="AC60" s="61">
        <v>0</v>
      </c>
      <c r="AD60" s="27">
        <v>6885.8088322106714</v>
      </c>
      <c r="AE60" s="27"/>
      <c r="AF60" s="31"/>
      <c r="AG60" s="30"/>
      <c r="AH60" s="51">
        <v>8.4454543999999991</v>
      </c>
      <c r="AI60" s="52">
        <v>69.972725999999994</v>
      </c>
      <c r="AJ60" s="52">
        <v>1.6463635999999999</v>
      </c>
      <c r="AK60" s="52"/>
      <c r="AL60" s="73">
        <v>0</v>
      </c>
      <c r="AM60" s="73">
        <v>0</v>
      </c>
      <c r="AN60" s="73">
        <v>0</v>
      </c>
      <c r="AO60" s="17"/>
      <c r="AP60" s="17"/>
      <c r="AQ60" s="17"/>
      <c r="AR60" s="17"/>
      <c r="AS60" s="17"/>
      <c r="AT60" s="28"/>
      <c r="AU60" s="17">
        <v>89.52</v>
      </c>
      <c r="AV60" s="17">
        <v>40.380000000000003</v>
      </c>
      <c r="AW60" s="17">
        <v>1.2591206735266605</v>
      </c>
      <c r="AX60" s="17">
        <v>42.857142857142854</v>
      </c>
      <c r="AY60" s="17">
        <v>1.2857142857142858</v>
      </c>
      <c r="AZ60" s="28">
        <v>1</v>
      </c>
    </row>
    <row r="61" spans="1:52" s="29" customFormat="1" ht="14" customHeight="1">
      <c r="A61" s="38" t="s">
        <v>55</v>
      </c>
      <c r="B61" s="39" t="s">
        <v>57</v>
      </c>
      <c r="C61" s="28">
        <v>12</v>
      </c>
      <c r="D61" s="28">
        <v>1986</v>
      </c>
      <c r="E61" s="36">
        <v>6.9235707678560656</v>
      </c>
      <c r="F61" s="36"/>
      <c r="G61" s="36"/>
      <c r="H61" s="68"/>
      <c r="I61" s="17">
        <v>6.4090114585356375</v>
      </c>
      <c r="J61" s="17">
        <v>5.9040590405904059</v>
      </c>
      <c r="K61" s="17">
        <v>6.2617979614350245</v>
      </c>
      <c r="L61" s="17"/>
      <c r="M61" s="20">
        <v>32.4</v>
      </c>
      <c r="N61" s="69">
        <v>0</v>
      </c>
      <c r="O61" s="27">
        <v>36</v>
      </c>
      <c r="P61" s="20"/>
      <c r="Q61" s="29">
        <v>19</v>
      </c>
      <c r="R61" s="29">
        <v>27.333333333333332</v>
      </c>
      <c r="T61" s="29">
        <v>0</v>
      </c>
      <c r="U61" s="29">
        <v>0</v>
      </c>
      <c r="V61" s="29">
        <v>0</v>
      </c>
      <c r="W61" s="32"/>
      <c r="X61" s="63"/>
      <c r="Y61" s="63"/>
      <c r="Z61" s="32"/>
      <c r="AA61" s="27">
        <v>213.92345115068451</v>
      </c>
      <c r="AB61" s="27">
        <v>10829.828670997937</v>
      </c>
      <c r="AC61" s="61">
        <v>0</v>
      </c>
      <c r="AD61" s="27">
        <v>5009.2467711909649</v>
      </c>
      <c r="AE61" s="27"/>
      <c r="AF61" s="31"/>
      <c r="AG61" s="30"/>
      <c r="AH61" s="51">
        <v>6.3909092000000003</v>
      </c>
      <c r="AI61" s="52">
        <v>69.336361999999994</v>
      </c>
      <c r="AJ61" s="52">
        <v>2.1736363999999999</v>
      </c>
      <c r="AK61" s="52"/>
      <c r="AL61" s="73">
        <v>1</v>
      </c>
      <c r="AM61" s="77">
        <v>0</v>
      </c>
      <c r="AN61" s="73">
        <v>0</v>
      </c>
      <c r="AO61" s="17"/>
      <c r="AP61" s="17"/>
      <c r="AQ61" s="17"/>
      <c r="AR61" s="17"/>
      <c r="AS61" s="17"/>
      <c r="AT61" s="28"/>
      <c r="AU61" s="17">
        <v>82.44</v>
      </c>
      <c r="AV61" s="17">
        <v>52.07</v>
      </c>
      <c r="AW61" s="17">
        <v>1.2595549104983066</v>
      </c>
      <c r="AX61" s="17">
        <v>91.666666666666657</v>
      </c>
      <c r="AY61" s="17">
        <v>11</v>
      </c>
      <c r="AZ61" s="28">
        <v>1</v>
      </c>
    </row>
    <row r="62" spans="1:52" s="29" customFormat="1" ht="14" customHeight="1">
      <c r="A62" s="38" t="s">
        <v>60</v>
      </c>
      <c r="B62" s="39" t="s">
        <v>4</v>
      </c>
      <c r="C62" s="28">
        <v>13</v>
      </c>
      <c r="D62" s="28">
        <v>1986</v>
      </c>
      <c r="E62" s="36">
        <v>13.988308113376252</v>
      </c>
      <c r="F62" s="36"/>
      <c r="G62" s="36"/>
      <c r="H62" s="68"/>
      <c r="I62" s="17">
        <v>2.2991664376660252</v>
      </c>
      <c r="J62" s="17">
        <v>2.1129125828218984</v>
      </c>
      <c r="K62" s="17">
        <v>2.525710838656257</v>
      </c>
      <c r="L62" s="17"/>
      <c r="M62" s="20">
        <v>27.4</v>
      </c>
      <c r="N62" s="69">
        <v>0</v>
      </c>
      <c r="O62" s="27">
        <v>26.266666666666666</v>
      </c>
      <c r="P62" s="20"/>
      <c r="Q62" s="29">
        <v>49</v>
      </c>
      <c r="R62" s="29">
        <v>54</v>
      </c>
      <c r="T62" s="29">
        <v>0</v>
      </c>
      <c r="U62" s="29">
        <v>0</v>
      </c>
      <c r="V62" s="29">
        <v>0</v>
      </c>
      <c r="W62" s="32"/>
      <c r="X62" s="63"/>
      <c r="Y62" s="63"/>
      <c r="Z62" s="32"/>
      <c r="AA62" s="27">
        <v>290.978235775472</v>
      </c>
      <c r="AB62" s="27">
        <v>9533.0384160519297</v>
      </c>
      <c r="AC62" s="61">
        <v>0</v>
      </c>
      <c r="AD62" s="27">
        <v>4708.429500407934</v>
      </c>
      <c r="AE62" s="27"/>
      <c r="AF62" s="31"/>
      <c r="AG62" s="30"/>
      <c r="AH62" s="51">
        <v>7.1090907999999997</v>
      </c>
      <c r="AI62" s="52">
        <v>73.754548</v>
      </c>
      <c r="AJ62" s="52">
        <v>8.8309089000000007</v>
      </c>
      <c r="AK62" s="52"/>
      <c r="AL62" s="73">
        <v>1</v>
      </c>
      <c r="AM62" s="77">
        <v>0</v>
      </c>
      <c r="AN62" s="73">
        <v>0</v>
      </c>
      <c r="AO62" s="17"/>
      <c r="AP62" s="17"/>
      <c r="AQ62" s="17"/>
      <c r="AR62" s="17"/>
      <c r="AS62" s="17"/>
      <c r="AT62" s="28"/>
      <c r="AU62" s="17">
        <v>85.97</v>
      </c>
      <c r="AV62" s="17">
        <v>51.83</v>
      </c>
      <c r="AW62" s="17">
        <v>1.9896353166986562</v>
      </c>
      <c r="AX62" s="17">
        <v>58.333333333333336</v>
      </c>
      <c r="AY62" s="17">
        <v>2.3333333333333335</v>
      </c>
      <c r="AZ62" s="28">
        <v>0</v>
      </c>
    </row>
    <row r="63" spans="1:52" s="29" customFormat="1" ht="14" customHeight="1">
      <c r="A63" s="38" t="s">
        <v>5</v>
      </c>
      <c r="B63" s="39" t="s">
        <v>6</v>
      </c>
      <c r="C63" s="28">
        <v>14</v>
      </c>
      <c r="D63" s="28">
        <v>1986</v>
      </c>
      <c r="E63" s="36">
        <v>7.6713314804777442</v>
      </c>
      <c r="F63" s="36"/>
      <c r="G63" s="36"/>
      <c r="H63" s="68"/>
      <c r="I63" s="17">
        <v>15.695605573419078</v>
      </c>
      <c r="J63" s="17">
        <v>10.267952840300106</v>
      </c>
      <c r="K63" s="17">
        <v>12.656980474341589</v>
      </c>
      <c r="L63" s="17"/>
      <c r="M63" s="20">
        <v>33.9</v>
      </c>
      <c r="N63" s="69">
        <v>0</v>
      </c>
      <c r="O63" s="27">
        <v>35.866666666666667</v>
      </c>
      <c r="P63" s="20"/>
      <c r="Q63" s="29">
        <v>95</v>
      </c>
      <c r="R63" s="29">
        <v>95.333333333333329</v>
      </c>
      <c r="T63" s="29">
        <v>0</v>
      </c>
      <c r="U63" s="29">
        <v>0</v>
      </c>
      <c r="V63" s="29">
        <v>0</v>
      </c>
      <c r="W63" s="32">
        <v>0.125</v>
      </c>
      <c r="X63" s="63">
        <f>IF(W63&gt;=0.15,1,0)</f>
        <v>0</v>
      </c>
      <c r="Y63" s="63">
        <f>IF(W63&gt;=0.3,1,0)</f>
        <v>0</v>
      </c>
      <c r="Z63" s="32"/>
      <c r="AA63" s="27">
        <v>204.08745366576579</v>
      </c>
      <c r="AB63" s="27">
        <v>5448.0569520171885</v>
      </c>
      <c r="AC63" s="61">
        <v>0</v>
      </c>
      <c r="AD63" s="27">
        <v>2799.3250480073261</v>
      </c>
      <c r="AE63" s="27"/>
      <c r="AF63" s="31"/>
      <c r="AG63" s="30"/>
      <c r="AH63" s="51">
        <v>4.3181817999999996</v>
      </c>
      <c r="AI63" s="52">
        <v>57.000000999999997</v>
      </c>
      <c r="AJ63" s="52">
        <v>23.42</v>
      </c>
      <c r="AK63" s="52"/>
      <c r="AL63" s="73">
        <v>1</v>
      </c>
      <c r="AM63" s="77">
        <v>0</v>
      </c>
      <c r="AN63" s="73">
        <v>0</v>
      </c>
      <c r="AO63" s="17"/>
      <c r="AP63" s="17"/>
      <c r="AQ63" s="17"/>
      <c r="AR63" s="17"/>
      <c r="AS63" s="17"/>
      <c r="AT63" s="28"/>
      <c r="AU63" s="17">
        <v>77.540000000000006</v>
      </c>
      <c r="AV63" s="17">
        <v>54.81</v>
      </c>
      <c r="AW63" s="17">
        <v>1.4217898832684825</v>
      </c>
      <c r="AX63" s="17">
        <v>60</v>
      </c>
      <c r="AY63" s="17">
        <v>1.5</v>
      </c>
      <c r="AZ63" s="28">
        <v>0</v>
      </c>
    </row>
    <row r="64" spans="1:52" s="29" customFormat="1" ht="14" customHeight="1">
      <c r="A64" s="38" t="s">
        <v>7</v>
      </c>
      <c r="B64" s="39" t="s">
        <v>8</v>
      </c>
      <c r="C64" s="28">
        <v>15</v>
      </c>
      <c r="D64" s="28">
        <v>1986</v>
      </c>
      <c r="E64" s="36">
        <v>8.0650180192216308</v>
      </c>
      <c r="F64" s="36"/>
      <c r="G64" s="36"/>
      <c r="H64" s="68"/>
      <c r="I64" s="17">
        <v>2.5222245193301633</v>
      </c>
      <c r="J64" s="17">
        <v>1.7572875749431467</v>
      </c>
      <c r="K64" s="17">
        <v>2.2520828677233689</v>
      </c>
      <c r="L64" s="17"/>
      <c r="M64" s="20">
        <v>24</v>
      </c>
      <c r="N64" s="69">
        <v>0</v>
      </c>
      <c r="O64" s="27">
        <v>25.066666666666666</v>
      </c>
      <c r="P64" s="20"/>
      <c r="Q64" s="29">
        <v>32</v>
      </c>
      <c r="R64" s="29">
        <v>54.666666666666664</v>
      </c>
      <c r="T64" s="29">
        <v>0</v>
      </c>
      <c r="U64" s="29">
        <v>0</v>
      </c>
      <c r="V64" s="29">
        <v>0</v>
      </c>
      <c r="W64" s="32">
        <v>0.08</v>
      </c>
      <c r="X64" s="63">
        <f>IF(W64&gt;=0.15,1,0)</f>
        <v>0</v>
      </c>
      <c r="Y64" s="63">
        <f>IF(W64&gt;=0.3,1,0)</f>
        <v>0</v>
      </c>
      <c r="Z64" s="32">
        <v>0.08</v>
      </c>
      <c r="AA64" s="27">
        <v>306.50140072988819</v>
      </c>
      <c r="AB64" s="27">
        <v>18891.873454614357</v>
      </c>
      <c r="AC64" s="61">
        <v>0</v>
      </c>
      <c r="AD64" s="27">
        <v>9076.3372358001234</v>
      </c>
      <c r="AE64" s="27"/>
      <c r="AF64" s="31"/>
      <c r="AG64" s="30"/>
      <c r="AH64" s="51">
        <v>3.5727272000000001</v>
      </c>
      <c r="AI64" s="52">
        <v>81.663636999999994</v>
      </c>
      <c r="AJ64" s="52">
        <v>3.43</v>
      </c>
      <c r="AK64" s="52"/>
      <c r="AL64" s="73">
        <v>0</v>
      </c>
      <c r="AM64" s="73">
        <v>0</v>
      </c>
      <c r="AN64" s="73">
        <v>0</v>
      </c>
      <c r="AO64" s="17"/>
      <c r="AP64" s="17"/>
      <c r="AQ64" s="17"/>
      <c r="AR64" s="17"/>
      <c r="AS64" s="17"/>
      <c r="AT64" s="28"/>
      <c r="AU64" s="17">
        <v>86.8</v>
      </c>
      <c r="AV64" s="17">
        <v>52.83</v>
      </c>
      <c r="AW64" s="17">
        <v>2.4013636363636364</v>
      </c>
      <c r="AX64" s="17">
        <v>60</v>
      </c>
      <c r="AY64" s="17">
        <v>1.5</v>
      </c>
      <c r="AZ64" s="28">
        <v>0</v>
      </c>
    </row>
    <row r="65" spans="1:53" s="29" customFormat="1" ht="14" customHeight="1">
      <c r="A65" s="38" t="s">
        <v>9</v>
      </c>
      <c r="B65" s="39" t="s">
        <v>10</v>
      </c>
      <c r="C65" s="28">
        <v>16</v>
      </c>
      <c r="D65" s="28">
        <v>1986</v>
      </c>
      <c r="E65" s="36">
        <v>11.141433381683113</v>
      </c>
      <c r="F65" s="36"/>
      <c r="G65" s="36"/>
      <c r="H65" s="68"/>
      <c r="I65" s="40">
        <v>2.4021729904082845</v>
      </c>
      <c r="J65" s="40">
        <v>1.5024191494779731</v>
      </c>
      <c r="K65" s="17">
        <v>1.5122266504265085</v>
      </c>
      <c r="L65" s="17"/>
      <c r="M65" s="20">
        <v>27.8</v>
      </c>
      <c r="N65" s="69">
        <v>1</v>
      </c>
      <c r="O65" s="27">
        <v>28.466666666666669</v>
      </c>
      <c r="P65" s="20"/>
      <c r="Q65" s="29">
        <v>17</v>
      </c>
      <c r="R65" s="29">
        <v>26</v>
      </c>
      <c r="T65" s="29">
        <v>0</v>
      </c>
      <c r="U65" s="29">
        <v>0</v>
      </c>
      <c r="V65" s="29">
        <v>0</v>
      </c>
      <c r="W65" s="32">
        <v>8.3333333333333329E-2</v>
      </c>
      <c r="X65" s="63">
        <f>IF(W65&gt;=0.15,1,0)</f>
        <v>0</v>
      </c>
      <c r="Y65" s="63">
        <f>IF(W65&gt;=0.3,1,0)</f>
        <v>0</v>
      </c>
      <c r="Z65" s="32">
        <v>8.3000000000000004E-2</v>
      </c>
      <c r="AA65" s="27">
        <v>314.08144767343572</v>
      </c>
      <c r="AB65" s="27">
        <v>11344.996377986756</v>
      </c>
      <c r="AC65" s="61">
        <v>0</v>
      </c>
      <c r="AD65" s="27">
        <v>5419.7408728760738</v>
      </c>
      <c r="AE65" s="27"/>
      <c r="AF65" s="31"/>
      <c r="AG65" s="30"/>
      <c r="AH65" s="51">
        <v>4.9363637000000002</v>
      </c>
      <c r="AI65" s="52">
        <v>76.218183999999994</v>
      </c>
      <c r="AJ65" s="52">
        <v>2.2227272999999999</v>
      </c>
      <c r="AK65" s="52"/>
      <c r="AL65" s="73">
        <v>0</v>
      </c>
      <c r="AM65" s="73">
        <v>0</v>
      </c>
      <c r="AN65" s="73">
        <v>0</v>
      </c>
      <c r="AO65" s="17"/>
      <c r="AP65" s="17"/>
      <c r="AQ65" s="17"/>
      <c r="AR65" s="17"/>
      <c r="AS65" s="17"/>
      <c r="AT65" s="28"/>
      <c r="AU65" s="17">
        <v>85.84</v>
      </c>
      <c r="AV65" s="17">
        <v>51.41</v>
      </c>
      <c r="AW65" s="17">
        <v>1.394358557092487</v>
      </c>
      <c r="AX65" s="17">
        <v>58.333333333333336</v>
      </c>
      <c r="AY65" s="17">
        <v>1.4</v>
      </c>
      <c r="AZ65" s="28">
        <v>0</v>
      </c>
    </row>
    <row r="66" spans="1:53" s="29" customFormat="1" ht="14" customHeight="1">
      <c r="A66" s="38" t="s">
        <v>11</v>
      </c>
      <c r="B66" s="39" t="s">
        <v>12</v>
      </c>
      <c r="C66" s="28">
        <v>17</v>
      </c>
      <c r="D66" s="28">
        <v>1986</v>
      </c>
      <c r="E66" s="36">
        <v>12.709813279875954</v>
      </c>
      <c r="F66" s="36"/>
      <c r="G66" s="36"/>
      <c r="H66" s="68"/>
      <c r="I66" s="17">
        <v>17.82231643862016</v>
      </c>
      <c r="J66" s="17">
        <v>17.190210059741762</v>
      </c>
      <c r="K66" s="17">
        <v>18.275101550014011</v>
      </c>
      <c r="L66" s="17"/>
      <c r="M66" s="20">
        <v>32.5</v>
      </c>
      <c r="N66" s="69">
        <v>0</v>
      </c>
      <c r="O66" s="27">
        <v>37.033333333333331</v>
      </c>
      <c r="P66" s="20"/>
      <c r="Q66" s="29">
        <v>104</v>
      </c>
      <c r="R66" s="29">
        <v>106</v>
      </c>
      <c r="T66" s="29">
        <v>0</v>
      </c>
      <c r="U66" s="29">
        <v>0</v>
      </c>
      <c r="V66" s="29">
        <v>0</v>
      </c>
      <c r="W66" s="32">
        <v>0.12878787878787878</v>
      </c>
      <c r="X66" s="63">
        <f>IF(W66&gt;=0.15,1,0)</f>
        <v>0</v>
      </c>
      <c r="Y66" s="63">
        <f>IF(W66&gt;=0.3,1,0)</f>
        <v>0</v>
      </c>
      <c r="Z66" s="32"/>
      <c r="AA66" s="27">
        <v>164.79577348617963</v>
      </c>
      <c r="AB66" s="27">
        <v>7342.5742151858312</v>
      </c>
      <c r="AC66" s="61">
        <v>0</v>
      </c>
      <c r="AD66" s="27">
        <v>3577.6352078232753</v>
      </c>
      <c r="AE66" s="27"/>
      <c r="AF66" s="31"/>
      <c r="AG66" s="30"/>
      <c r="AH66" s="51">
        <v>4.8727271999999999</v>
      </c>
      <c r="AI66" s="52">
        <v>75.727273999999994</v>
      </c>
      <c r="AJ66" s="52">
        <v>4.9745457000000002</v>
      </c>
      <c r="AK66" s="52"/>
      <c r="AL66" s="73">
        <v>1</v>
      </c>
      <c r="AM66" s="73">
        <v>0</v>
      </c>
      <c r="AN66" s="73">
        <v>0</v>
      </c>
      <c r="AO66" s="17"/>
      <c r="AP66" s="17"/>
      <c r="AQ66" s="17"/>
      <c r="AR66" s="17"/>
      <c r="AS66" s="17"/>
      <c r="AT66" s="28"/>
      <c r="AU66" s="17">
        <v>76.62</v>
      </c>
      <c r="AV66" s="17">
        <v>37.869999999999997</v>
      </c>
      <c r="AW66" s="17">
        <v>1.0685665914221218</v>
      </c>
      <c r="AX66" s="17">
        <v>48.484848484848484</v>
      </c>
      <c r="AY66" s="17">
        <v>1.0625</v>
      </c>
      <c r="AZ66" s="28">
        <v>0</v>
      </c>
    </row>
    <row r="67" spans="1:53" s="29" customFormat="1" ht="14" customHeight="1">
      <c r="A67" s="38" t="s">
        <v>13</v>
      </c>
      <c r="B67" s="39" t="s">
        <v>14</v>
      </c>
      <c r="C67" s="28">
        <v>18</v>
      </c>
      <c r="D67" s="28">
        <v>1986</v>
      </c>
      <c r="E67" s="36">
        <v>8.8043709655725895</v>
      </c>
      <c r="F67" s="36"/>
      <c r="G67" s="36"/>
      <c r="H67" s="68"/>
      <c r="I67" s="17">
        <v>1.672761223060764</v>
      </c>
      <c r="J67" s="17">
        <v>1.6338597992686534</v>
      </c>
      <c r="K67" s="17">
        <v>1.8783096484728874</v>
      </c>
      <c r="L67" s="17"/>
      <c r="M67" s="20">
        <v>26.5</v>
      </c>
      <c r="N67" s="69">
        <v>0</v>
      </c>
      <c r="O67" s="27">
        <v>27.566666666666666</v>
      </c>
      <c r="P67" s="20"/>
      <c r="Q67" s="29">
        <v>85</v>
      </c>
      <c r="R67" s="29">
        <v>78</v>
      </c>
      <c r="T67" s="29">
        <v>0</v>
      </c>
      <c r="U67" s="29">
        <v>0</v>
      </c>
      <c r="V67" s="29">
        <v>0</v>
      </c>
      <c r="W67" s="32">
        <v>6.6666666666666666E-2</v>
      </c>
      <c r="X67" s="63">
        <f>IF(W67&gt;=0.15,1,0)</f>
        <v>0</v>
      </c>
      <c r="Y67" s="63">
        <f>IF(W67&gt;=0.3,1,0)</f>
        <v>0</v>
      </c>
      <c r="Z67" s="32">
        <v>0.1</v>
      </c>
      <c r="AA67" s="27">
        <v>244.72744523375746</v>
      </c>
      <c r="AB67" s="27">
        <v>6674.9087740823661</v>
      </c>
      <c r="AC67" s="61">
        <v>0</v>
      </c>
      <c r="AD67" s="27">
        <v>3255.4227929912531</v>
      </c>
      <c r="AE67" s="27"/>
      <c r="AF67" s="31"/>
      <c r="AG67" s="30"/>
      <c r="AH67" s="51">
        <v>6.1909090000000004</v>
      </c>
      <c r="AI67" s="52">
        <v>76.527274000000006</v>
      </c>
      <c r="AJ67" s="52">
        <v>5.5818180999999996</v>
      </c>
      <c r="AK67" s="52"/>
      <c r="AL67" s="73">
        <v>0</v>
      </c>
      <c r="AM67" s="73">
        <v>0</v>
      </c>
      <c r="AN67" s="73">
        <v>0</v>
      </c>
      <c r="AO67" s="17"/>
      <c r="AP67" s="17"/>
      <c r="AQ67" s="17"/>
      <c r="AR67" s="17"/>
      <c r="AS67" s="17"/>
      <c r="AT67" s="28"/>
      <c r="AU67" s="17">
        <v>86.4</v>
      </c>
      <c r="AV67" s="17">
        <v>36.97</v>
      </c>
      <c r="AW67" s="17">
        <v>1.243943472409152</v>
      </c>
      <c r="AX67" s="17">
        <v>86.666666666666671</v>
      </c>
      <c r="AY67" s="17">
        <v>6.5</v>
      </c>
      <c r="AZ67" s="28">
        <v>0</v>
      </c>
    </row>
    <row r="68" spans="1:53" s="29" customFormat="1" ht="14" customHeight="1">
      <c r="A68" s="38" t="s">
        <v>15</v>
      </c>
      <c r="B68" s="39" t="s">
        <v>16</v>
      </c>
      <c r="C68" s="28">
        <v>19</v>
      </c>
      <c r="D68" s="28">
        <v>1986</v>
      </c>
      <c r="E68" s="36">
        <v>7.8727978541293178</v>
      </c>
      <c r="F68" s="36"/>
      <c r="G68" s="36"/>
      <c r="H68" s="68"/>
      <c r="I68" s="40">
        <v>4.4481054365733117</v>
      </c>
      <c r="J68" s="40">
        <v>3.9721764598206115</v>
      </c>
      <c r="K68" s="17">
        <v>3.9721764598206115</v>
      </c>
      <c r="L68" s="17"/>
      <c r="M68" s="20">
        <v>34</v>
      </c>
      <c r="N68" s="69">
        <v>1</v>
      </c>
      <c r="O68" s="27">
        <v>33.9</v>
      </c>
      <c r="P68" s="20"/>
      <c r="Q68" s="29">
        <v>36</v>
      </c>
      <c r="R68" s="29">
        <v>42.333333333333336</v>
      </c>
      <c r="T68" s="29">
        <v>0</v>
      </c>
      <c r="U68" s="29">
        <v>0</v>
      </c>
      <c r="V68" s="29">
        <v>0</v>
      </c>
      <c r="W68" s="32"/>
      <c r="X68" s="63"/>
      <c r="Y68" s="63"/>
      <c r="Z68" s="32"/>
      <c r="AA68" s="27">
        <v>209.30454747760095</v>
      </c>
      <c r="AB68" s="27">
        <v>15642.863562163262</v>
      </c>
      <c r="AC68" s="61">
        <v>0</v>
      </c>
      <c r="AD68" s="27">
        <v>7701.7527161938642</v>
      </c>
      <c r="AE68" s="27"/>
      <c r="AF68" s="31"/>
      <c r="AG68" s="30"/>
      <c r="AH68" s="51">
        <v>7.5272728999999998</v>
      </c>
      <c r="AI68" s="52">
        <v>76.054545000000005</v>
      </c>
      <c r="AJ68" s="52">
        <v>3.3027272999999999</v>
      </c>
      <c r="AK68" s="52"/>
      <c r="AL68" s="73">
        <v>1</v>
      </c>
      <c r="AM68" s="73">
        <v>0</v>
      </c>
      <c r="AN68" s="73">
        <v>0</v>
      </c>
      <c r="AO68" s="17"/>
      <c r="AP68" s="17"/>
      <c r="AQ68" s="17"/>
      <c r="AR68" s="17"/>
      <c r="AS68" s="17"/>
      <c r="AT68" s="28"/>
      <c r="AU68" s="17">
        <v>84.76</v>
      </c>
      <c r="AV68" s="17">
        <v>49.08</v>
      </c>
      <c r="AW68" s="17">
        <v>1.0786813186813187</v>
      </c>
      <c r="AX68" s="17">
        <v>60</v>
      </c>
      <c r="AY68" s="17">
        <v>1.5</v>
      </c>
      <c r="AZ68" s="28">
        <v>0</v>
      </c>
    </row>
    <row r="69" spans="1:53" s="29" customFormat="1" ht="14" customHeight="1">
      <c r="A69" s="38" t="s">
        <v>17</v>
      </c>
      <c r="B69" s="39" t="s">
        <v>18</v>
      </c>
      <c r="C69" s="28">
        <v>20</v>
      </c>
      <c r="D69" s="28">
        <v>1986</v>
      </c>
      <c r="E69" s="36">
        <v>4.6182209261374298</v>
      </c>
      <c r="F69" s="36"/>
      <c r="G69" s="36"/>
      <c r="H69" s="68"/>
      <c r="I69" s="17">
        <v>0.34165571616294349</v>
      </c>
      <c r="J69" s="17">
        <v>0.23653088042049933</v>
      </c>
      <c r="K69" s="17">
        <v>0.39919461469237333</v>
      </c>
      <c r="L69" s="17"/>
      <c r="M69" s="20">
        <v>20.6</v>
      </c>
      <c r="N69" s="69">
        <v>0</v>
      </c>
      <c r="O69" s="27">
        <v>23.233333333333334</v>
      </c>
      <c r="P69" s="20"/>
      <c r="Q69" s="29">
        <v>51</v>
      </c>
      <c r="R69" s="29">
        <v>89.666666666666671</v>
      </c>
      <c r="T69" s="29">
        <v>0</v>
      </c>
      <c r="U69" s="29">
        <v>0</v>
      </c>
      <c r="V69" s="29">
        <v>0</v>
      </c>
      <c r="W69" s="32"/>
      <c r="X69" s="63"/>
      <c r="Y69" s="63"/>
      <c r="Z69" s="32"/>
      <c r="AA69" s="27">
        <v>343.33872525457429</v>
      </c>
      <c r="AB69" s="27">
        <v>21368.939402108539</v>
      </c>
      <c r="AC69" s="61">
        <v>0</v>
      </c>
      <c r="AD69" s="27">
        <v>10510.719469160405</v>
      </c>
      <c r="AE69" s="27"/>
      <c r="AF69" s="31"/>
      <c r="AG69" s="30"/>
      <c r="AH69" s="51">
        <v>3.6181817999999999</v>
      </c>
      <c r="AI69" s="52">
        <v>89.309093000000004</v>
      </c>
      <c r="AJ69" s="52">
        <v>0.57363637999999995</v>
      </c>
      <c r="AK69" s="52"/>
      <c r="AL69" s="73">
        <v>0</v>
      </c>
      <c r="AM69" s="73">
        <v>0</v>
      </c>
      <c r="AN69" s="73">
        <v>1</v>
      </c>
      <c r="AO69" s="17"/>
      <c r="AP69" s="17"/>
      <c r="AQ69" s="17"/>
      <c r="AR69" s="17"/>
      <c r="AS69" s="17"/>
      <c r="AT69" s="28"/>
      <c r="AU69" s="17">
        <v>79.66</v>
      </c>
      <c r="AV69" s="17">
        <v>47.28</v>
      </c>
      <c r="AW69" s="17">
        <v>1.2248704663212435</v>
      </c>
      <c r="AX69" s="17">
        <v>50</v>
      </c>
      <c r="AY69" s="17">
        <v>1.2</v>
      </c>
      <c r="AZ69" s="28">
        <v>0</v>
      </c>
    </row>
    <row r="70" spans="1:53" s="29" customFormat="1" ht="14" customHeight="1">
      <c r="A70" s="38" t="s">
        <v>19</v>
      </c>
      <c r="B70" s="39" t="s">
        <v>20</v>
      </c>
      <c r="C70" s="28">
        <v>21</v>
      </c>
      <c r="D70" s="28">
        <v>1986</v>
      </c>
      <c r="E70" s="36">
        <v>7.7264262282615128</v>
      </c>
      <c r="F70" s="36"/>
      <c r="G70" s="36"/>
      <c r="H70" s="68"/>
      <c r="I70" s="40">
        <v>5.7652642329334958</v>
      </c>
      <c r="J70" s="17">
        <v>2.2248032520976428</v>
      </c>
      <c r="K70" s="17">
        <v>2.2248032520976428</v>
      </c>
      <c r="L70" s="17"/>
      <c r="M70" s="20">
        <v>29.4</v>
      </c>
      <c r="N70" s="69">
        <v>1</v>
      </c>
      <c r="O70" s="27">
        <v>28.866666666666664</v>
      </c>
      <c r="P70" s="20"/>
      <c r="Q70" s="29">
        <v>62</v>
      </c>
      <c r="R70" s="29">
        <v>55.333333333333336</v>
      </c>
      <c r="T70" s="29">
        <v>0</v>
      </c>
      <c r="U70" s="29">
        <v>0</v>
      </c>
      <c r="V70" s="29">
        <v>0</v>
      </c>
      <c r="W70" s="32">
        <v>0.04</v>
      </c>
      <c r="X70" s="63">
        <f>IF(W70&gt;=0.15,1,0)</f>
        <v>0</v>
      </c>
      <c r="Y70" s="63">
        <f>IF(W70&gt;=0.3,1,0)</f>
        <v>0</v>
      </c>
      <c r="Z70" s="32">
        <v>0.04</v>
      </c>
      <c r="AA70" s="27">
        <v>405.97863024220294</v>
      </c>
      <c r="AB70" s="27">
        <v>11576.866662536322</v>
      </c>
      <c r="AC70" s="61">
        <v>0</v>
      </c>
      <c r="AD70" s="27">
        <v>5720.8281990481946</v>
      </c>
      <c r="AE70" s="27"/>
      <c r="AF70" s="31"/>
      <c r="AG70" s="30"/>
      <c r="AH70" s="51">
        <v>10.045455</v>
      </c>
      <c r="AI70" s="52">
        <v>84.618183000000002</v>
      </c>
      <c r="AJ70" s="52">
        <v>19.903637</v>
      </c>
      <c r="AK70" s="52"/>
      <c r="AL70" s="73">
        <v>0</v>
      </c>
      <c r="AM70" s="73">
        <v>0</v>
      </c>
      <c r="AN70" s="73">
        <v>0</v>
      </c>
      <c r="AO70" s="17"/>
      <c r="AP70" s="17"/>
      <c r="AQ70" s="17"/>
      <c r="AR70" s="17"/>
      <c r="AS70" s="17"/>
      <c r="AT70" s="28"/>
      <c r="AU70" s="17">
        <v>88.28</v>
      </c>
      <c r="AV70" s="17">
        <v>41.07</v>
      </c>
      <c r="AW70" s="17">
        <v>1.0165841584158417</v>
      </c>
      <c r="AX70" s="17">
        <v>56.000000000000007</v>
      </c>
      <c r="AY70" s="17">
        <v>1.5555555555555556</v>
      </c>
      <c r="AZ70" s="28">
        <v>1</v>
      </c>
    </row>
    <row r="71" spans="1:53" s="29" customFormat="1" ht="14" customHeight="1">
      <c r="A71" s="38" t="s">
        <v>61</v>
      </c>
      <c r="B71" s="39" t="s">
        <v>40</v>
      </c>
      <c r="C71" s="28">
        <v>22</v>
      </c>
      <c r="D71" s="28">
        <v>1986</v>
      </c>
      <c r="E71" s="36">
        <v>9.5773807251742848</v>
      </c>
      <c r="F71" s="36"/>
      <c r="G71" s="36"/>
      <c r="H71" s="68"/>
      <c r="I71" s="40">
        <v>27.443067166330355</v>
      </c>
      <c r="J71" s="40">
        <v>26.883828192562696</v>
      </c>
      <c r="K71" s="17">
        <v>28.027476415963065</v>
      </c>
      <c r="L71" s="17"/>
      <c r="M71" s="20">
        <v>26.6</v>
      </c>
      <c r="N71" s="69">
        <v>1</v>
      </c>
      <c r="O71" s="27">
        <v>27.3</v>
      </c>
      <c r="P71" s="20"/>
      <c r="Q71" s="29">
        <v>87</v>
      </c>
      <c r="R71" s="29">
        <v>82</v>
      </c>
      <c r="T71" s="29">
        <v>0</v>
      </c>
      <c r="U71" s="29">
        <v>0</v>
      </c>
      <c r="V71" s="29">
        <v>0</v>
      </c>
      <c r="W71" s="32">
        <v>0.13333333333333333</v>
      </c>
      <c r="X71" s="63">
        <f>IF(W71&gt;=0.15,1,0)</f>
        <v>0</v>
      </c>
      <c r="Y71" s="63">
        <f>IF(W71&gt;=0.3,1,0)</f>
        <v>0</v>
      </c>
      <c r="Z71" s="32"/>
      <c r="AA71" s="27">
        <v>158.12996131340654</v>
      </c>
      <c r="AB71" s="27">
        <v>4586.816271886606</v>
      </c>
      <c r="AC71" s="61">
        <v>0</v>
      </c>
      <c r="AD71" s="27">
        <v>2300.8115576121468</v>
      </c>
      <c r="AE71" s="27"/>
      <c r="AF71" s="31"/>
      <c r="AG71" s="30"/>
      <c r="AH71" s="51">
        <v>6.8545455999999998</v>
      </c>
      <c r="AI71" s="52">
        <v>56.700001</v>
      </c>
      <c r="AJ71" s="52">
        <v>4.6709091000000003</v>
      </c>
      <c r="AK71" s="52"/>
      <c r="AL71" s="73">
        <v>0</v>
      </c>
      <c r="AM71" s="73">
        <v>0</v>
      </c>
      <c r="AN71" s="73">
        <v>0</v>
      </c>
      <c r="AO71" s="17"/>
      <c r="AP71" s="17"/>
      <c r="AQ71" s="17"/>
      <c r="AR71" s="17"/>
      <c r="AS71" s="17"/>
      <c r="AT71" s="28"/>
      <c r="AU71" s="17">
        <v>69.89</v>
      </c>
      <c r="AV71" s="17">
        <v>48.34</v>
      </c>
      <c r="AW71" s="17">
        <v>1.5498557229881373</v>
      </c>
      <c r="AX71" s="17">
        <v>66.666666666666657</v>
      </c>
      <c r="AY71" s="17">
        <v>2.8571428571428572</v>
      </c>
      <c r="AZ71" s="28">
        <v>1</v>
      </c>
    </row>
    <row r="72" spans="1:53" s="29" customFormat="1" ht="14" customHeight="1">
      <c r="A72" s="38" t="s">
        <v>41</v>
      </c>
      <c r="B72" s="39" t="s">
        <v>42</v>
      </c>
      <c r="C72" s="28">
        <v>23</v>
      </c>
      <c r="D72" s="28">
        <v>1986</v>
      </c>
      <c r="E72" s="36">
        <v>8.1089622922718476</v>
      </c>
      <c r="F72" s="36"/>
      <c r="G72" s="36"/>
      <c r="H72" s="68"/>
      <c r="I72" s="17">
        <v>0</v>
      </c>
      <c r="J72" s="17">
        <v>0</v>
      </c>
      <c r="K72" s="17">
        <v>0</v>
      </c>
      <c r="L72" s="17"/>
      <c r="M72" s="20">
        <v>22.9</v>
      </c>
      <c r="N72" s="69">
        <v>0</v>
      </c>
      <c r="O72" s="27">
        <v>15.366666666666667</v>
      </c>
      <c r="P72" s="20"/>
      <c r="Q72" s="29">
        <v>56</v>
      </c>
      <c r="R72" s="29">
        <v>18.666666666666668</v>
      </c>
      <c r="T72" s="29">
        <v>0</v>
      </c>
      <c r="U72" s="29">
        <v>0</v>
      </c>
      <c r="V72" s="29">
        <v>0</v>
      </c>
      <c r="W72" s="32"/>
      <c r="X72" s="63"/>
      <c r="Y72" s="63"/>
      <c r="Z72" s="32"/>
      <c r="AA72" s="27">
        <v>362.97748232747415</v>
      </c>
      <c r="AB72" s="27">
        <v>55475.244525605849</v>
      </c>
      <c r="AC72" s="61">
        <v>0</v>
      </c>
      <c r="AD72" s="27">
        <v>25912.130109525195</v>
      </c>
      <c r="AE72" s="27"/>
      <c r="AF72" s="31"/>
      <c r="AG72" s="30"/>
      <c r="AH72" s="51">
        <v>1.8272727</v>
      </c>
      <c r="AI72" s="52">
        <v>93.181816999999995</v>
      </c>
      <c r="AJ72" s="52">
        <v>3.8195350000000003E-2</v>
      </c>
      <c r="AK72" s="52"/>
      <c r="AL72" s="73">
        <v>0</v>
      </c>
      <c r="AM72" s="73">
        <v>0</v>
      </c>
      <c r="AN72" s="73">
        <v>0</v>
      </c>
      <c r="AO72" s="17"/>
      <c r="AP72" s="17"/>
      <c r="AQ72" s="17"/>
      <c r="AR72" s="17"/>
      <c r="AS72" s="17"/>
      <c r="AT72" s="28"/>
      <c r="AU72" s="17">
        <v>74.849999999999994</v>
      </c>
      <c r="AV72" s="17">
        <v>42.22</v>
      </c>
      <c r="AW72" s="17">
        <v>1.490819209039548</v>
      </c>
      <c r="AX72" s="17">
        <v>46.666666666666664</v>
      </c>
      <c r="AY72" s="17">
        <v>1.4</v>
      </c>
      <c r="AZ72" s="28">
        <v>1</v>
      </c>
    </row>
    <row r="73" spans="1:53" s="29" customFormat="1" ht="14" customHeight="1">
      <c r="A73" s="38" t="s">
        <v>43</v>
      </c>
      <c r="B73" s="39" t="s">
        <v>62</v>
      </c>
      <c r="C73" s="28">
        <v>24</v>
      </c>
      <c r="D73" s="28">
        <v>1986</v>
      </c>
      <c r="E73" s="36">
        <v>9.9154272672181296</v>
      </c>
      <c r="F73" s="36"/>
      <c r="G73" s="36"/>
      <c r="H73" s="68"/>
      <c r="I73" s="40">
        <v>14.673112512746913</v>
      </c>
      <c r="J73" s="40">
        <v>12.814895947426066</v>
      </c>
      <c r="K73" s="17">
        <v>12.814895947426066</v>
      </c>
      <c r="L73" s="17"/>
      <c r="M73" s="20">
        <v>29.8</v>
      </c>
      <c r="N73" s="69">
        <v>1</v>
      </c>
      <c r="O73" s="27">
        <v>30.466666666666665</v>
      </c>
      <c r="P73" s="20"/>
      <c r="Q73" s="29">
        <v>103</v>
      </c>
      <c r="R73" s="29">
        <v>106.66666666666667</v>
      </c>
      <c r="T73" s="29">
        <v>0</v>
      </c>
      <c r="U73" s="29">
        <v>0</v>
      </c>
      <c r="V73" s="29">
        <v>0</v>
      </c>
      <c r="W73" s="32"/>
      <c r="X73" s="63"/>
      <c r="Y73" s="63"/>
      <c r="Z73" s="32"/>
      <c r="AA73" s="27">
        <v>231.43094200326115</v>
      </c>
      <c r="AB73" s="27">
        <v>8182.7521235091035</v>
      </c>
      <c r="AC73" s="61">
        <v>0</v>
      </c>
      <c r="AD73" s="27">
        <v>3975.0161501604148</v>
      </c>
      <c r="AE73" s="27"/>
      <c r="AF73" s="31"/>
      <c r="AG73" s="30"/>
      <c r="AH73" s="51">
        <v>6.118182</v>
      </c>
      <c r="AI73" s="52">
        <v>74.009090999999998</v>
      </c>
      <c r="AJ73" s="52">
        <v>47.287272000000002</v>
      </c>
      <c r="AK73" s="52"/>
      <c r="AL73" s="73">
        <v>0</v>
      </c>
      <c r="AM73" s="73">
        <v>0</v>
      </c>
      <c r="AN73" s="73">
        <v>0</v>
      </c>
      <c r="AO73" s="17"/>
      <c r="AP73" s="17"/>
      <c r="AQ73" s="17"/>
      <c r="AR73" s="17"/>
      <c r="AS73" s="17"/>
      <c r="AT73" s="28"/>
      <c r="AU73" s="17">
        <v>80.73</v>
      </c>
      <c r="AV73" s="17">
        <v>44.57</v>
      </c>
      <c r="AW73" s="17">
        <v>1.0154932786511734</v>
      </c>
      <c r="AX73" s="17">
        <v>55.000000000000007</v>
      </c>
      <c r="AY73" s="17">
        <v>1.2222222222222223</v>
      </c>
      <c r="AZ73" s="28">
        <v>0</v>
      </c>
    </row>
    <row r="74" spans="1:53" s="29" customFormat="1" ht="14" customHeight="1">
      <c r="A74" s="38" t="s">
        <v>47</v>
      </c>
      <c r="B74" s="39" t="s">
        <v>48</v>
      </c>
      <c r="C74" s="28">
        <v>1</v>
      </c>
      <c r="D74" s="28">
        <v>1987</v>
      </c>
      <c r="E74" s="36">
        <v>9.3638475300150343</v>
      </c>
      <c r="F74" s="36"/>
      <c r="G74" s="36"/>
      <c r="H74" s="68"/>
      <c r="I74" s="17">
        <v>1.993348765276107</v>
      </c>
      <c r="J74" s="17">
        <v>0.82685562373014998</v>
      </c>
      <c r="K74" s="17">
        <v>1.1030665793061047</v>
      </c>
      <c r="L74" s="17"/>
      <c r="M74" s="20">
        <v>25.9</v>
      </c>
      <c r="N74" s="69">
        <v>0</v>
      </c>
      <c r="O74" s="27">
        <v>24.833333333333332</v>
      </c>
      <c r="P74" s="20"/>
      <c r="Q74" s="29">
        <v>30</v>
      </c>
      <c r="R74" s="29">
        <v>35.666666666666664</v>
      </c>
      <c r="T74" s="29">
        <v>0</v>
      </c>
      <c r="U74" s="29">
        <v>0</v>
      </c>
      <c r="V74" s="29">
        <v>0</v>
      </c>
      <c r="W74" s="32">
        <v>3.2608695652173912E-2</v>
      </c>
      <c r="X74" s="63">
        <f>IF(W74&gt;=0.15,1,0)</f>
        <v>0</v>
      </c>
      <c r="Y74" s="63">
        <f>IF(W74&gt;=0.3,1,0)</f>
        <v>0</v>
      </c>
      <c r="Z74" s="32"/>
      <c r="AA74" s="27">
        <v>372.90194810464044</v>
      </c>
      <c r="AB74" s="27">
        <v>8963.5057302466121</v>
      </c>
      <c r="AC74" s="61">
        <v>0</v>
      </c>
      <c r="AD74" s="27">
        <v>4652.390862817535</v>
      </c>
      <c r="AE74" s="27"/>
      <c r="AF74" s="31"/>
      <c r="AG74" s="30"/>
      <c r="AH74" s="51">
        <v>8.7727274000000008</v>
      </c>
      <c r="AI74" s="52">
        <v>94.472723999999999</v>
      </c>
      <c r="AJ74" s="52">
        <v>38.906365000000001</v>
      </c>
      <c r="AK74" s="52"/>
      <c r="AL74" s="73">
        <v>1</v>
      </c>
      <c r="AM74" s="73">
        <v>1</v>
      </c>
      <c r="AN74" s="73">
        <v>0</v>
      </c>
      <c r="AO74" s="17">
        <v>86.1</v>
      </c>
      <c r="AP74" s="17">
        <v>43.6</v>
      </c>
      <c r="AQ74" s="17">
        <v>1.1026808295397066</v>
      </c>
      <c r="AR74" s="17">
        <v>45.652173913043477</v>
      </c>
      <c r="AS74" s="17">
        <v>1.0909090909090908</v>
      </c>
      <c r="AT74" s="28">
        <v>1</v>
      </c>
      <c r="AU74" s="17">
        <v>86.1</v>
      </c>
      <c r="AV74" s="17">
        <v>43.6</v>
      </c>
      <c r="AW74" s="17">
        <v>1.1026808295397066</v>
      </c>
      <c r="AX74" s="17">
        <v>45.652173913043477</v>
      </c>
      <c r="AY74" s="17">
        <v>1.0909090909090908</v>
      </c>
      <c r="AZ74" s="28">
        <v>1</v>
      </c>
      <c r="BA74" s="15"/>
    </row>
    <row r="75" spans="1:53" s="29" customFormat="1" ht="14" customHeight="1">
      <c r="A75" s="38" t="s">
        <v>33</v>
      </c>
      <c r="B75" s="39" t="s">
        <v>34</v>
      </c>
      <c r="C75" s="28">
        <v>2</v>
      </c>
      <c r="D75" s="28">
        <v>1987</v>
      </c>
      <c r="E75" s="36"/>
      <c r="F75" s="36"/>
      <c r="G75" s="36"/>
      <c r="H75" s="68"/>
      <c r="I75" s="17">
        <v>0.4701809521471188</v>
      </c>
      <c r="J75" s="17">
        <v>0.27007783152053816</v>
      </c>
      <c r="K75" s="17">
        <v>0.40095810834555734</v>
      </c>
      <c r="L75" s="17"/>
      <c r="M75" s="20">
        <v>15.9</v>
      </c>
      <c r="N75" s="69">
        <v>0</v>
      </c>
      <c r="O75" s="27">
        <v>16.333333333333332</v>
      </c>
      <c r="P75" s="20"/>
      <c r="Q75" s="29">
        <v>27</v>
      </c>
      <c r="R75" s="29">
        <v>24.333333333333332</v>
      </c>
      <c r="T75" s="29">
        <v>0</v>
      </c>
      <c r="U75" s="29">
        <v>0</v>
      </c>
      <c r="V75" s="29">
        <v>0</v>
      </c>
      <c r="W75" s="32">
        <v>0.11666666666666667</v>
      </c>
      <c r="X75" s="63">
        <f>IF(W75&gt;=0.15,1,0)</f>
        <v>0</v>
      </c>
      <c r="Y75" s="63">
        <f>IF(W75&gt;=0.3,1,0)</f>
        <v>0</v>
      </c>
      <c r="Z75" s="32"/>
      <c r="AA75" s="27">
        <v>867.76105737050966</v>
      </c>
      <c r="AB75" s="27">
        <v>25984.407887518766</v>
      </c>
      <c r="AC75" s="61">
        <v>0</v>
      </c>
      <c r="AD75" s="27">
        <v>13530.81476066397</v>
      </c>
      <c r="AE75" s="27"/>
      <c r="AF75" s="31"/>
      <c r="AG75" s="30"/>
      <c r="AH75" s="51">
        <v>15.754545</v>
      </c>
      <c r="AI75" s="52">
        <v>100</v>
      </c>
      <c r="AJ75" s="52">
        <v>14749.612999999999</v>
      </c>
      <c r="AK75" s="52"/>
      <c r="AL75" s="73">
        <v>1</v>
      </c>
      <c r="AM75" s="73">
        <v>1</v>
      </c>
      <c r="AN75" s="73">
        <v>0</v>
      </c>
      <c r="AO75" s="17">
        <v>84.33</v>
      </c>
      <c r="AP75" s="17">
        <v>38.450000000000003</v>
      </c>
      <c r="AQ75" s="17">
        <v>1.5994176372712148</v>
      </c>
      <c r="AR75" s="17">
        <v>46.666666666666664</v>
      </c>
      <c r="AS75" s="17">
        <v>1.75</v>
      </c>
      <c r="AT75" s="28">
        <v>0</v>
      </c>
      <c r="AU75" s="17">
        <v>84.33</v>
      </c>
      <c r="AV75" s="17">
        <v>38.450000000000003</v>
      </c>
      <c r="AW75" s="17">
        <v>1.5994176372712148</v>
      </c>
      <c r="AX75" s="17">
        <v>46.666666666666664</v>
      </c>
      <c r="AY75" s="17">
        <v>1.75</v>
      </c>
      <c r="AZ75" s="28">
        <v>0</v>
      </c>
    </row>
    <row r="76" spans="1:53" s="29" customFormat="1" ht="14" customHeight="1">
      <c r="A76" s="38" t="s">
        <v>35</v>
      </c>
      <c r="B76" s="39" t="s">
        <v>36</v>
      </c>
      <c r="C76" s="28">
        <v>3</v>
      </c>
      <c r="D76" s="28">
        <v>1987</v>
      </c>
      <c r="E76" s="36">
        <v>7.3133453622314049</v>
      </c>
      <c r="F76" s="36"/>
      <c r="G76" s="36"/>
      <c r="H76" s="68"/>
      <c r="I76" s="40">
        <v>15.197751455531016</v>
      </c>
      <c r="J76" s="40">
        <v>14.695844207990364</v>
      </c>
      <c r="K76" s="17">
        <v>14.695844207990364</v>
      </c>
      <c r="L76" s="17"/>
      <c r="M76" s="20">
        <v>26.5</v>
      </c>
      <c r="N76" s="69">
        <v>1</v>
      </c>
      <c r="O76" s="27">
        <v>27.15</v>
      </c>
      <c r="P76" s="20"/>
      <c r="Q76" s="29">
        <v>56</v>
      </c>
      <c r="R76" s="29">
        <v>69</v>
      </c>
      <c r="T76" s="29">
        <v>0</v>
      </c>
      <c r="U76" s="29">
        <v>0</v>
      </c>
      <c r="V76" s="29">
        <v>0</v>
      </c>
      <c r="W76" s="32"/>
      <c r="X76" s="63"/>
      <c r="Y76" s="63"/>
      <c r="Z76" s="32"/>
      <c r="AA76" s="27">
        <v>208.54607612959757</v>
      </c>
      <c r="AB76" s="27">
        <v>7826.9556187968328</v>
      </c>
      <c r="AC76" s="61">
        <v>0</v>
      </c>
      <c r="AD76" s="27">
        <v>4310.4907655195066</v>
      </c>
      <c r="AE76" s="27"/>
      <c r="AF76" s="31"/>
      <c r="AG76" s="30"/>
      <c r="AH76" s="51">
        <v>6.8363638</v>
      </c>
      <c r="AI76" s="52">
        <v>65.327275</v>
      </c>
      <c r="AJ76" s="52">
        <v>2.3763635999999999</v>
      </c>
      <c r="AK76" s="52"/>
      <c r="AL76" s="73">
        <v>1</v>
      </c>
      <c r="AM76" s="73">
        <v>1</v>
      </c>
      <c r="AN76" s="73">
        <v>0</v>
      </c>
      <c r="AO76" s="17">
        <v>85.46</v>
      </c>
      <c r="AP76" s="17">
        <v>53.98</v>
      </c>
      <c r="AQ76" s="17">
        <v>1.3165853658536584</v>
      </c>
      <c r="AR76" s="17">
        <v>61.111111111111114</v>
      </c>
      <c r="AS76" s="17">
        <v>1.5714285714285714</v>
      </c>
      <c r="AT76" s="28">
        <v>1</v>
      </c>
      <c r="AU76" s="17">
        <v>85.46</v>
      </c>
      <c r="AV76" s="17">
        <v>53.98</v>
      </c>
      <c r="AW76" s="17">
        <v>1.3165853658536584</v>
      </c>
      <c r="AX76" s="17">
        <v>61.111111111111114</v>
      </c>
      <c r="AY76" s="17">
        <v>1.5714285714285714</v>
      </c>
      <c r="AZ76" s="28">
        <v>1</v>
      </c>
    </row>
    <row r="77" spans="1:53" s="29" customFormat="1" ht="14" customHeight="1">
      <c r="A77" s="38" t="s">
        <v>37</v>
      </c>
      <c r="B77" s="39" t="s">
        <v>23</v>
      </c>
      <c r="C77" s="28">
        <v>4</v>
      </c>
      <c r="D77" s="28">
        <v>1987</v>
      </c>
      <c r="E77" s="36">
        <v>10.028998552318695</v>
      </c>
      <c r="F77" s="36"/>
      <c r="G77" s="36"/>
      <c r="H77" s="68"/>
      <c r="I77" s="17">
        <v>16.962187566759241</v>
      </c>
      <c r="J77" s="17">
        <v>14.325998718222602</v>
      </c>
      <c r="K77" s="17">
        <v>15.418961030630678</v>
      </c>
      <c r="L77" s="17"/>
      <c r="M77" s="20">
        <v>33.299999999999997</v>
      </c>
      <c r="N77" s="69">
        <v>0</v>
      </c>
      <c r="O77" s="27">
        <v>36.6</v>
      </c>
      <c r="P77" s="20"/>
      <c r="Q77" s="29">
        <v>129</v>
      </c>
      <c r="R77" s="29">
        <v>135</v>
      </c>
      <c r="T77" s="29">
        <v>0</v>
      </c>
      <c r="U77" s="29">
        <v>0</v>
      </c>
      <c r="V77" s="29">
        <v>0</v>
      </c>
      <c r="W77" s="32">
        <v>0.125</v>
      </c>
      <c r="X77" s="71">
        <v>0</v>
      </c>
      <c r="Y77" s="71">
        <v>0</v>
      </c>
      <c r="Z77" s="32"/>
      <c r="AA77" s="27">
        <v>249.41868202161524</v>
      </c>
      <c r="AB77" s="27">
        <v>3908.3280060364232</v>
      </c>
      <c r="AC77" s="61">
        <v>0</v>
      </c>
      <c r="AD77" s="27">
        <v>1995.9497207057764</v>
      </c>
      <c r="AE77" s="27"/>
      <c r="AF77" s="31"/>
      <c r="AG77" s="30"/>
      <c r="AH77" s="51">
        <v>4.9545453000000004</v>
      </c>
      <c r="AI77" s="52">
        <v>65.8</v>
      </c>
      <c r="AJ77" s="52">
        <v>7.9245456000000001</v>
      </c>
      <c r="AK77" s="52"/>
      <c r="AL77" s="73">
        <v>1</v>
      </c>
      <c r="AM77" s="73">
        <v>1</v>
      </c>
      <c r="AN77" s="73">
        <v>0</v>
      </c>
      <c r="AO77" s="17">
        <v>78.680000000000007</v>
      </c>
      <c r="AP77" s="17">
        <v>49.96</v>
      </c>
      <c r="AQ77" s="17">
        <v>1.0889276373147341</v>
      </c>
      <c r="AR77" s="17">
        <v>50</v>
      </c>
      <c r="AS77" s="17">
        <v>1</v>
      </c>
      <c r="AT77" s="28">
        <v>0</v>
      </c>
      <c r="AU77" s="17">
        <v>78.680000000000007</v>
      </c>
      <c r="AV77" s="17">
        <v>49.96</v>
      </c>
      <c r="AW77" s="17">
        <v>1.0889276373147341</v>
      </c>
      <c r="AX77" s="17">
        <v>50</v>
      </c>
      <c r="AY77" s="17">
        <v>1</v>
      </c>
      <c r="AZ77" s="28">
        <v>0</v>
      </c>
    </row>
    <row r="78" spans="1:53" s="29" customFormat="1" ht="14" customHeight="1">
      <c r="A78" s="38" t="s">
        <v>24</v>
      </c>
      <c r="B78" s="39" t="s">
        <v>25</v>
      </c>
      <c r="C78" s="28">
        <v>5</v>
      </c>
      <c r="D78" s="28">
        <v>1987</v>
      </c>
      <c r="E78" s="36">
        <v>11.523860459867269</v>
      </c>
      <c r="F78" s="36"/>
      <c r="G78" s="36"/>
      <c r="H78" s="68"/>
      <c r="I78" s="17">
        <v>1.0538243626062322</v>
      </c>
      <c r="J78" s="17">
        <v>0.98583569405099147</v>
      </c>
      <c r="K78" s="17">
        <v>1.2303511891454255</v>
      </c>
      <c r="L78" s="17"/>
      <c r="M78" s="20">
        <v>23.4</v>
      </c>
      <c r="N78" s="69">
        <v>0</v>
      </c>
      <c r="O78" s="27">
        <v>23.666666666666668</v>
      </c>
      <c r="P78" s="20"/>
      <c r="Q78" s="29">
        <v>56</v>
      </c>
      <c r="R78" s="29">
        <v>38.333333333333336</v>
      </c>
      <c r="T78" s="29">
        <v>0</v>
      </c>
      <c r="U78" s="29">
        <v>0</v>
      </c>
      <c r="V78" s="29">
        <v>0</v>
      </c>
      <c r="W78" s="32">
        <v>7.407407407407407E-2</v>
      </c>
      <c r="X78" s="63">
        <f>IF(W78&gt;=0.15,1,0)</f>
        <v>0</v>
      </c>
      <c r="Y78" s="63">
        <f>IF(W78&gt;=0.3,1,0)</f>
        <v>0</v>
      </c>
      <c r="Z78" s="32">
        <v>0.111</v>
      </c>
      <c r="AA78" s="27">
        <v>335.85294771847623</v>
      </c>
      <c r="AB78" s="27">
        <v>20980.632561671937</v>
      </c>
      <c r="AC78" s="61">
        <v>0</v>
      </c>
      <c r="AD78" s="27">
        <v>10840.593649823717</v>
      </c>
      <c r="AE78" s="27"/>
      <c r="AF78" s="31"/>
      <c r="AG78" s="30"/>
      <c r="AH78" s="51">
        <v>4.7090908000000002</v>
      </c>
      <c r="AI78" s="52">
        <v>85.472729999999999</v>
      </c>
      <c r="AJ78" s="52">
        <v>1.4372727000000001</v>
      </c>
      <c r="AK78" s="52"/>
      <c r="AL78" s="73">
        <v>0</v>
      </c>
      <c r="AM78" s="73">
        <v>0</v>
      </c>
      <c r="AN78" s="73">
        <v>1</v>
      </c>
      <c r="AO78" s="17">
        <v>79.930000000000007</v>
      </c>
      <c r="AP78" s="17">
        <v>45</v>
      </c>
      <c r="AQ78" s="17">
        <v>1.2016021361815754</v>
      </c>
      <c r="AR78" s="17">
        <v>59.259259259259252</v>
      </c>
      <c r="AS78" s="17">
        <v>1.7777777777777777</v>
      </c>
      <c r="AT78" s="28">
        <v>1</v>
      </c>
      <c r="AU78" s="17">
        <v>79.930000000000007</v>
      </c>
      <c r="AV78" s="17">
        <v>45</v>
      </c>
      <c r="AW78" s="17">
        <v>1.2016021361815754</v>
      </c>
      <c r="AX78" s="17">
        <v>59.259259259259252</v>
      </c>
      <c r="AY78" s="17">
        <v>1.7777777777777777</v>
      </c>
      <c r="AZ78" s="28">
        <v>1</v>
      </c>
    </row>
    <row r="79" spans="1:53" s="29" customFormat="1" ht="14" customHeight="1">
      <c r="A79" s="38" t="s">
        <v>26</v>
      </c>
      <c r="B79" s="39" t="s">
        <v>27</v>
      </c>
      <c r="C79" s="28">
        <v>6</v>
      </c>
      <c r="D79" s="28">
        <v>1987</v>
      </c>
      <c r="E79" s="36">
        <v>9.3239360782471081</v>
      </c>
      <c r="F79" s="36"/>
      <c r="G79" s="36"/>
      <c r="H79" s="68"/>
      <c r="I79" s="17">
        <v>1.2357396404775915</v>
      </c>
      <c r="J79" s="17">
        <v>1.1104572806135038</v>
      </c>
      <c r="K79" s="17">
        <v>0.94737948268989036</v>
      </c>
      <c r="L79" s="17"/>
      <c r="M79" s="20">
        <v>23.5</v>
      </c>
      <c r="N79" s="69">
        <v>0</v>
      </c>
      <c r="O79" s="27">
        <v>23.400000000000002</v>
      </c>
      <c r="P79" s="20"/>
      <c r="Q79" s="29">
        <v>25</v>
      </c>
      <c r="R79" s="29">
        <v>28.666666666666668</v>
      </c>
      <c r="T79" s="29">
        <v>0</v>
      </c>
      <c r="U79" s="29">
        <v>0</v>
      </c>
      <c r="V79" s="29">
        <v>0</v>
      </c>
      <c r="W79" s="32">
        <v>0.1388888888888889</v>
      </c>
      <c r="X79" s="63">
        <f>IF(W79&gt;=0.15,1,0)</f>
        <v>0</v>
      </c>
      <c r="Y79" s="63">
        <f>IF(W79&gt;=0.3,1,0)</f>
        <v>0</v>
      </c>
      <c r="Z79" s="32">
        <v>0.13900000000000001</v>
      </c>
      <c r="AA79" s="27">
        <v>313.4798093320012</v>
      </c>
      <c r="AB79" s="27">
        <v>8909.9123249423465</v>
      </c>
      <c r="AC79" s="61">
        <v>0</v>
      </c>
      <c r="AD79" s="27">
        <v>4648.6331471334452</v>
      </c>
      <c r="AE79" s="27"/>
      <c r="AF79" s="31"/>
      <c r="AG79" s="30"/>
      <c r="AH79" s="51">
        <v>8.9363638000000005</v>
      </c>
      <c r="AI79" s="52">
        <v>84.072726000000003</v>
      </c>
      <c r="AJ79" s="52">
        <v>15.947272999999999</v>
      </c>
      <c r="AK79" s="52"/>
      <c r="AL79" s="73">
        <v>0</v>
      </c>
      <c r="AM79" s="73">
        <v>0</v>
      </c>
      <c r="AN79" s="73">
        <v>1</v>
      </c>
      <c r="AO79" s="17">
        <v>86.09</v>
      </c>
      <c r="AP79" s="17">
        <v>46.55</v>
      </c>
      <c r="AQ79" s="17">
        <v>1.0674157303370786</v>
      </c>
      <c r="AR79" s="17">
        <v>54.54545454545454</v>
      </c>
      <c r="AS79" s="17">
        <v>1.44</v>
      </c>
      <c r="AT79" s="28">
        <v>0</v>
      </c>
      <c r="AU79" s="17">
        <v>86.09</v>
      </c>
      <c r="AV79" s="17">
        <v>46.55</v>
      </c>
      <c r="AW79" s="17">
        <v>1.0674157303370786</v>
      </c>
      <c r="AX79" s="17">
        <v>54.54545454545454</v>
      </c>
      <c r="AY79" s="17">
        <v>1.44</v>
      </c>
      <c r="AZ79" s="28">
        <v>0</v>
      </c>
    </row>
    <row r="80" spans="1:53" s="29" customFormat="1" ht="14" customHeight="1">
      <c r="A80" s="38" t="s">
        <v>28</v>
      </c>
      <c r="B80" s="39" t="s">
        <v>29</v>
      </c>
      <c r="C80" s="28">
        <v>7</v>
      </c>
      <c r="D80" s="28">
        <v>1987</v>
      </c>
      <c r="E80" s="36">
        <v>7.8779459539020626</v>
      </c>
      <c r="F80" s="36"/>
      <c r="G80" s="36"/>
      <c r="H80" s="68"/>
      <c r="I80" s="17">
        <v>8.7725594749794915</v>
      </c>
      <c r="J80" s="17">
        <v>8.7007793273174734</v>
      </c>
      <c r="K80" s="17">
        <v>11.064423909501031</v>
      </c>
      <c r="L80" s="17"/>
      <c r="M80" s="20">
        <v>34.5</v>
      </c>
      <c r="N80" s="69">
        <v>0</v>
      </c>
      <c r="O80" s="27">
        <v>31.8</v>
      </c>
      <c r="P80" s="20"/>
      <c r="Q80" s="29">
        <v>85</v>
      </c>
      <c r="R80" s="29">
        <v>96</v>
      </c>
      <c r="T80" s="29">
        <v>0</v>
      </c>
      <c r="U80" s="29">
        <v>0</v>
      </c>
      <c r="V80" s="29">
        <v>0</v>
      </c>
      <c r="W80" s="32"/>
      <c r="X80" s="63"/>
      <c r="Y80" s="63"/>
      <c r="Z80" s="32"/>
      <c r="AA80" s="27">
        <v>261.73119899897142</v>
      </c>
      <c r="AB80" s="27">
        <v>7537.9479424641504</v>
      </c>
      <c r="AC80" s="61">
        <v>0</v>
      </c>
      <c r="AD80" s="27">
        <v>3985.0609936865026</v>
      </c>
      <c r="AE80" s="27"/>
      <c r="AF80" s="31"/>
      <c r="AG80" s="30"/>
      <c r="AH80" s="51">
        <v>6.3363638</v>
      </c>
      <c r="AI80" s="52">
        <v>70.572727</v>
      </c>
      <c r="AJ80" s="52">
        <v>8.4672730000000005</v>
      </c>
      <c r="AK80" s="52"/>
      <c r="AL80" s="73">
        <v>1</v>
      </c>
      <c r="AM80" s="77">
        <v>1</v>
      </c>
      <c r="AN80" s="73">
        <v>0</v>
      </c>
      <c r="AO80" s="17">
        <v>80.069999999999993</v>
      </c>
      <c r="AP80" s="17">
        <v>44.21</v>
      </c>
      <c r="AQ80" s="17">
        <v>1.7805074506645189</v>
      </c>
      <c r="AR80" s="17">
        <v>53.846153846153847</v>
      </c>
      <c r="AS80" s="17">
        <v>1.75</v>
      </c>
      <c r="AT80" s="28">
        <v>0</v>
      </c>
      <c r="AU80" s="17">
        <v>80.069999999999993</v>
      </c>
      <c r="AV80" s="17">
        <v>44.21</v>
      </c>
      <c r="AW80" s="17">
        <v>1.7805074506645189</v>
      </c>
      <c r="AX80" s="17">
        <v>53.846153846153847</v>
      </c>
      <c r="AY80" s="17">
        <v>1.75</v>
      </c>
      <c r="AZ80" s="28">
        <v>0</v>
      </c>
    </row>
    <row r="81" spans="1:52" s="29" customFormat="1" ht="14" customHeight="1">
      <c r="A81" s="38" t="s">
        <v>30</v>
      </c>
      <c r="B81" s="39" t="s">
        <v>31</v>
      </c>
      <c r="C81" s="28">
        <v>8</v>
      </c>
      <c r="D81" s="28">
        <v>1987</v>
      </c>
      <c r="E81" s="36">
        <v>8.0549399665352031</v>
      </c>
      <c r="F81" s="36"/>
      <c r="G81" s="36"/>
      <c r="H81" s="68"/>
      <c r="I81" s="17">
        <v>1.3408766928011404</v>
      </c>
      <c r="J81" s="17">
        <v>0.98895224518888092</v>
      </c>
      <c r="K81" s="17">
        <v>1.1880900513972585</v>
      </c>
      <c r="L81" s="17"/>
      <c r="M81" s="20">
        <v>23.9</v>
      </c>
      <c r="N81" s="69">
        <v>0</v>
      </c>
      <c r="O81" s="27">
        <v>24.3</v>
      </c>
      <c r="P81" s="20"/>
      <c r="Q81" s="29">
        <v>31</v>
      </c>
      <c r="R81" s="29">
        <v>33.666666666666664</v>
      </c>
      <c r="T81" s="29">
        <v>0</v>
      </c>
      <c r="U81" s="29">
        <v>0</v>
      </c>
      <c r="V81" s="29">
        <v>0</v>
      </c>
      <c r="W81" s="32">
        <v>3.5714285714285712E-2</v>
      </c>
      <c r="X81" s="63">
        <f>IF(W81&gt;=0.15,1,0)</f>
        <v>0</v>
      </c>
      <c r="Y81" s="63">
        <f>IF(W81&gt;=0.3,1,0)</f>
        <v>0</v>
      </c>
      <c r="Z81" s="32">
        <v>3.6000000000000004E-2</v>
      </c>
      <c r="AA81" s="27">
        <v>293.69095356828564</v>
      </c>
      <c r="AB81" s="27">
        <v>8497.4705146242413</v>
      </c>
      <c r="AC81" s="61">
        <v>0</v>
      </c>
      <c r="AD81" s="27">
        <v>4467.9974903070042</v>
      </c>
      <c r="AE81" s="27"/>
      <c r="AF81" s="31"/>
      <c r="AG81" s="30"/>
      <c r="AH81" s="51">
        <v>8.5818182000000007</v>
      </c>
      <c r="AI81" s="52">
        <v>74.400000000000006</v>
      </c>
      <c r="AJ81" s="52">
        <v>12.433636</v>
      </c>
      <c r="AK81" s="52"/>
      <c r="AL81" s="73">
        <v>0</v>
      </c>
      <c r="AM81" s="73">
        <v>0</v>
      </c>
      <c r="AN81" s="73">
        <v>1</v>
      </c>
      <c r="AO81" s="17">
        <v>85.44</v>
      </c>
      <c r="AP81" s="17">
        <v>48.38</v>
      </c>
      <c r="AQ81" s="17">
        <v>1.1274761127942206</v>
      </c>
      <c r="AR81" s="17">
        <v>53.571428571428569</v>
      </c>
      <c r="AS81" s="17">
        <v>1.25</v>
      </c>
      <c r="AT81" s="28">
        <v>1</v>
      </c>
      <c r="AU81" s="17">
        <v>85.44</v>
      </c>
      <c r="AV81" s="17">
        <v>48.38</v>
      </c>
      <c r="AW81" s="17">
        <v>1.1274761127942206</v>
      </c>
      <c r="AX81" s="17">
        <v>53.571428571428569</v>
      </c>
      <c r="AY81" s="17">
        <v>1.25</v>
      </c>
      <c r="AZ81" s="28">
        <v>1</v>
      </c>
    </row>
    <row r="82" spans="1:52" s="29" customFormat="1" ht="14" customHeight="1">
      <c r="A82" s="38" t="s">
        <v>49</v>
      </c>
      <c r="B82" s="39" t="s">
        <v>50</v>
      </c>
      <c r="C82" s="28">
        <v>9</v>
      </c>
      <c r="D82" s="28">
        <v>1987</v>
      </c>
      <c r="E82" s="36">
        <v>10.422592860528674</v>
      </c>
      <c r="F82" s="36"/>
      <c r="G82" s="36"/>
      <c r="H82" s="68"/>
      <c r="I82" s="40">
        <v>26.938349007314528</v>
      </c>
      <c r="J82" s="40">
        <v>24.263322884012538</v>
      </c>
      <c r="K82" s="17">
        <v>25.88033911435495</v>
      </c>
      <c r="L82" s="17"/>
      <c r="M82" s="20">
        <v>40.5</v>
      </c>
      <c r="N82" s="69">
        <v>1</v>
      </c>
      <c r="O82" s="27">
        <v>39.333333333333336</v>
      </c>
      <c r="P82" s="20"/>
      <c r="Q82" s="29">
        <v>170</v>
      </c>
      <c r="R82" s="29">
        <v>153.33333333333334</v>
      </c>
      <c r="T82" s="29">
        <v>0</v>
      </c>
      <c r="U82" s="29">
        <v>0</v>
      </c>
      <c r="V82" s="29">
        <v>0</v>
      </c>
      <c r="W82" s="32">
        <v>6.6666666666666666E-2</v>
      </c>
      <c r="X82" s="63">
        <f>IF(W82&gt;=0.15,1,0)</f>
        <v>0</v>
      </c>
      <c r="Y82" s="63">
        <f>IF(W82&gt;=0.3,1,0)</f>
        <v>0</v>
      </c>
      <c r="Z82" s="32"/>
      <c r="AA82" s="27">
        <v>231.81627090149766</v>
      </c>
      <c r="AB82" s="27">
        <v>5374.4304170251426</v>
      </c>
      <c r="AC82" s="61">
        <v>0</v>
      </c>
      <c r="AD82" s="27">
        <v>2908.6151176462868</v>
      </c>
      <c r="AE82" s="27"/>
      <c r="AF82" s="31"/>
      <c r="AG82" s="30"/>
      <c r="AH82" s="51">
        <v>4.4818179999999996</v>
      </c>
      <c r="AI82" s="52">
        <v>63.400002000000001</v>
      </c>
      <c r="AJ82" s="52">
        <v>5.0136364999999996</v>
      </c>
      <c r="AK82" s="52"/>
      <c r="AL82" s="73">
        <v>1</v>
      </c>
      <c r="AM82" s="77">
        <v>1</v>
      </c>
      <c r="AN82" s="73">
        <v>0</v>
      </c>
      <c r="AO82" s="17">
        <v>80.56</v>
      </c>
      <c r="AP82" s="17">
        <v>52.91</v>
      </c>
      <c r="AQ82" s="17">
        <v>1.1537287396423899</v>
      </c>
      <c r="AR82" s="17">
        <v>53.333333333333336</v>
      </c>
      <c r="AS82" s="17">
        <v>1.1428571428571428</v>
      </c>
      <c r="AT82" s="28">
        <v>1</v>
      </c>
      <c r="AU82" s="17">
        <v>80.56</v>
      </c>
      <c r="AV82" s="17">
        <v>52.91</v>
      </c>
      <c r="AW82" s="17">
        <v>1.1537287396423899</v>
      </c>
      <c r="AX82" s="17">
        <v>53.333333333333336</v>
      </c>
      <c r="AY82" s="17">
        <v>1.1428571428571428</v>
      </c>
      <c r="AZ82" s="28">
        <v>1</v>
      </c>
    </row>
    <row r="83" spans="1:52" s="29" customFormat="1" ht="14" customHeight="1">
      <c r="A83" s="38" t="s">
        <v>51</v>
      </c>
      <c r="B83" s="39" t="s">
        <v>52</v>
      </c>
      <c r="C83" s="28">
        <v>10</v>
      </c>
      <c r="D83" s="28">
        <v>1987</v>
      </c>
      <c r="E83" s="36">
        <v>16.555861946346813</v>
      </c>
      <c r="F83" s="36"/>
      <c r="G83" s="36"/>
      <c r="H83" s="68"/>
      <c r="I83" s="17">
        <v>9.4004696781323389</v>
      </c>
      <c r="J83" s="17">
        <v>9.1794446746788232</v>
      </c>
      <c r="K83" s="17">
        <v>10.00245861703795</v>
      </c>
      <c r="L83" s="17"/>
      <c r="M83" s="20">
        <v>35.799999999999997</v>
      </c>
      <c r="N83" s="69">
        <v>0</v>
      </c>
      <c r="O83" s="27">
        <v>34.833333333333329</v>
      </c>
      <c r="P83" s="20"/>
      <c r="Q83" s="29">
        <v>98</v>
      </c>
      <c r="R83" s="29">
        <v>123</v>
      </c>
      <c r="T83" s="29">
        <v>0</v>
      </c>
      <c r="U83" s="29">
        <v>0</v>
      </c>
      <c r="V83" s="29">
        <v>0</v>
      </c>
      <c r="W83" s="32">
        <v>3.3333333333333333E-2</v>
      </c>
      <c r="X83" s="63">
        <f>IF(W83&gt;=0.15,1,0)</f>
        <v>0</v>
      </c>
      <c r="Y83" s="63">
        <f>IF(W83&gt;=0.3,1,0)</f>
        <v>0</v>
      </c>
      <c r="Z83" s="32"/>
      <c r="AA83" s="27">
        <v>174.75956037842627</v>
      </c>
      <c r="AB83" s="27">
        <v>7114.8953769557511</v>
      </c>
      <c r="AC83" s="61">
        <v>0</v>
      </c>
      <c r="AD83" s="27">
        <v>3684.6395150493763</v>
      </c>
      <c r="AE83" s="27"/>
      <c r="AF83" s="31"/>
      <c r="AG83" s="30"/>
      <c r="AH83" s="51">
        <v>4.4090908000000004</v>
      </c>
      <c r="AI83" s="52">
        <v>78.690907999999993</v>
      </c>
      <c r="AJ83" s="52">
        <v>8.9281818000000008</v>
      </c>
      <c r="AK83" s="52"/>
      <c r="AL83" s="73">
        <v>1</v>
      </c>
      <c r="AM83" s="77">
        <v>1</v>
      </c>
      <c r="AN83" s="73">
        <v>0</v>
      </c>
      <c r="AO83" s="17">
        <v>80.66</v>
      </c>
      <c r="AP83" s="17">
        <v>42.96</v>
      </c>
      <c r="AQ83" s="17">
        <v>1.2183777651730006</v>
      </c>
      <c r="AR83" s="17">
        <v>45.454545454545453</v>
      </c>
      <c r="AS83" s="17">
        <v>1.1538461538461537</v>
      </c>
      <c r="AT83" s="28">
        <v>1</v>
      </c>
      <c r="AU83" s="17">
        <v>80.66</v>
      </c>
      <c r="AV83" s="17">
        <v>42.96</v>
      </c>
      <c r="AW83" s="17">
        <v>1.2183777651730006</v>
      </c>
      <c r="AX83" s="17">
        <v>45.454545454545453</v>
      </c>
      <c r="AY83" s="17">
        <v>1.1538461538461537</v>
      </c>
      <c r="AZ83" s="28">
        <v>1</v>
      </c>
    </row>
    <row r="84" spans="1:52" s="29" customFormat="1" ht="14" customHeight="1">
      <c r="A84" s="38" t="s">
        <v>53</v>
      </c>
      <c r="B84" s="39" t="s">
        <v>54</v>
      </c>
      <c r="C84" s="28">
        <v>11</v>
      </c>
      <c r="D84" s="28">
        <v>1987</v>
      </c>
      <c r="E84" s="36">
        <v>8.7491190671941368</v>
      </c>
      <c r="F84" s="36"/>
      <c r="G84" s="36"/>
      <c r="H84" s="68"/>
      <c r="I84" s="17">
        <v>2.1858927259368111</v>
      </c>
      <c r="J84" s="17">
        <v>1.2674504041146217</v>
      </c>
      <c r="K84" s="17">
        <v>1.784703615433372</v>
      </c>
      <c r="L84" s="17"/>
      <c r="M84" s="20">
        <v>21.1</v>
      </c>
      <c r="N84" s="69">
        <v>0</v>
      </c>
      <c r="O84" s="27">
        <v>24.966666666666669</v>
      </c>
      <c r="P84" s="20"/>
      <c r="Q84" s="29">
        <v>37</v>
      </c>
      <c r="R84" s="29">
        <v>37.666666666666664</v>
      </c>
      <c r="T84" s="29">
        <v>0</v>
      </c>
      <c r="U84" s="29">
        <v>0</v>
      </c>
      <c r="V84" s="29">
        <v>0</v>
      </c>
      <c r="W84" s="32">
        <v>4.7619047619047616E-2</v>
      </c>
      <c r="X84" s="63">
        <f>IF(W84&gt;=0.15,1,0)</f>
        <v>0</v>
      </c>
      <c r="Y84" s="63">
        <f>IF(W84&gt;=0.3,1,0)</f>
        <v>0</v>
      </c>
      <c r="Z84" s="32">
        <v>4.8000000000000001E-2</v>
      </c>
      <c r="AA84" s="27">
        <v>461.65377140527909</v>
      </c>
      <c r="AB84" s="27">
        <v>13026.903967361481</v>
      </c>
      <c r="AC84" s="61">
        <v>0</v>
      </c>
      <c r="AD84" s="27">
        <v>6532.7424888853029</v>
      </c>
      <c r="AE84" s="27"/>
      <c r="AF84" s="31"/>
      <c r="AG84" s="30"/>
      <c r="AH84" s="51">
        <v>8.5363634000000008</v>
      </c>
      <c r="AI84" s="52">
        <v>70.818179999999998</v>
      </c>
      <c r="AJ84" s="52">
        <v>1.6790909000000001</v>
      </c>
      <c r="AK84" s="52"/>
      <c r="AL84" s="73">
        <v>0</v>
      </c>
      <c r="AM84" s="73">
        <v>0</v>
      </c>
      <c r="AN84" s="73">
        <v>1</v>
      </c>
      <c r="AO84" s="17">
        <v>89.83</v>
      </c>
      <c r="AP84" s="17">
        <v>50.6</v>
      </c>
      <c r="AQ84" s="17">
        <v>1.2275594371664242</v>
      </c>
      <c r="AR84" s="17">
        <v>57.142857142857139</v>
      </c>
      <c r="AS84" s="17">
        <v>1.3333333333333333</v>
      </c>
      <c r="AT84" s="28">
        <v>1</v>
      </c>
      <c r="AU84" s="17">
        <v>89.83</v>
      </c>
      <c r="AV84" s="17">
        <v>50.6</v>
      </c>
      <c r="AW84" s="17">
        <v>1.2275594371664242</v>
      </c>
      <c r="AX84" s="17">
        <v>57.142857142857139</v>
      </c>
      <c r="AY84" s="17">
        <v>1.3333333333333333</v>
      </c>
      <c r="AZ84" s="28">
        <v>1</v>
      </c>
    </row>
    <row r="85" spans="1:52" s="29" customFormat="1" ht="14" customHeight="1">
      <c r="A85" s="38" t="s">
        <v>55</v>
      </c>
      <c r="B85" s="39" t="s">
        <v>57</v>
      </c>
      <c r="C85" s="28">
        <v>12</v>
      </c>
      <c r="D85" s="28">
        <v>1987</v>
      </c>
      <c r="E85" s="36">
        <v>6.2885676421299701</v>
      </c>
      <c r="F85" s="36"/>
      <c r="G85" s="36"/>
      <c r="H85" s="68"/>
      <c r="I85" s="17">
        <v>5.3356282271944924</v>
      </c>
      <c r="J85" s="17">
        <v>5.02964237903997</v>
      </c>
      <c r="K85" s="17">
        <v>5.6311461047296261</v>
      </c>
      <c r="L85" s="17"/>
      <c r="M85" s="20">
        <v>33.6</v>
      </c>
      <c r="N85" s="69">
        <v>0</v>
      </c>
      <c r="O85" s="27">
        <v>32.066666666666663</v>
      </c>
      <c r="P85" s="20"/>
      <c r="Q85" s="29">
        <v>58</v>
      </c>
      <c r="R85" s="29">
        <v>32.333333333333336</v>
      </c>
      <c r="T85" s="29">
        <v>0</v>
      </c>
      <c r="U85" s="29">
        <v>0</v>
      </c>
      <c r="V85" s="29">
        <v>0</v>
      </c>
      <c r="W85" s="32"/>
      <c r="X85" s="63"/>
      <c r="Y85" s="63"/>
      <c r="Z85" s="32"/>
      <c r="AA85" s="27">
        <v>250.0959390482067</v>
      </c>
      <c r="AB85" s="27">
        <v>10275.474275295239</v>
      </c>
      <c r="AC85" s="61">
        <v>0</v>
      </c>
      <c r="AD85" s="27">
        <v>5247.2517996127272</v>
      </c>
      <c r="AE85" s="27"/>
      <c r="AF85" s="31"/>
      <c r="AG85" s="30"/>
      <c r="AH85" s="51">
        <v>6.3727273999999996</v>
      </c>
      <c r="AI85" s="52">
        <v>70.609088999999997</v>
      </c>
      <c r="AJ85" s="52">
        <v>2.2309090999999999</v>
      </c>
      <c r="AK85" s="52"/>
      <c r="AL85" s="73">
        <v>1</v>
      </c>
      <c r="AM85" s="77">
        <v>1</v>
      </c>
      <c r="AN85" s="73">
        <v>0</v>
      </c>
      <c r="AO85" s="17">
        <v>83.42</v>
      </c>
      <c r="AP85" s="17">
        <v>55.6</v>
      </c>
      <c r="AQ85" s="17">
        <v>1.7952857604133032</v>
      </c>
      <c r="AR85" s="17"/>
      <c r="AS85" s="17"/>
      <c r="AT85" s="28">
        <v>1</v>
      </c>
      <c r="AU85" s="17">
        <v>83.42</v>
      </c>
      <c r="AV85" s="17">
        <v>55.6</v>
      </c>
      <c r="AW85" s="17">
        <v>1.7952857604133032</v>
      </c>
      <c r="AX85" s="17">
        <v>91.666666666666657</v>
      </c>
      <c r="AY85" s="17">
        <v>11</v>
      </c>
      <c r="AZ85" s="28">
        <v>1</v>
      </c>
    </row>
    <row r="86" spans="1:52" s="29" customFormat="1" ht="14" customHeight="1">
      <c r="A86" s="38" t="s">
        <v>60</v>
      </c>
      <c r="B86" s="39" t="s">
        <v>4</v>
      </c>
      <c r="C86" s="28">
        <v>13</v>
      </c>
      <c r="D86" s="28">
        <v>1987</v>
      </c>
      <c r="E86" s="36">
        <v>11.568357052004089</v>
      </c>
      <c r="F86" s="36"/>
      <c r="G86" s="36"/>
      <c r="H86" s="68"/>
      <c r="I86" s="17">
        <v>2.22091001541843</v>
      </c>
      <c r="J86" s="17">
        <v>2.0798477840107599</v>
      </c>
      <c r="K86" s="17">
        <v>2.3082901111353649</v>
      </c>
      <c r="L86" s="17"/>
      <c r="M86" s="20">
        <v>24.1</v>
      </c>
      <c r="N86" s="69">
        <v>0</v>
      </c>
      <c r="O86" s="27">
        <v>25.566666666666663</v>
      </c>
      <c r="P86" s="20"/>
      <c r="Q86" s="29">
        <v>52</v>
      </c>
      <c r="R86" s="29">
        <v>54.333333333333336</v>
      </c>
      <c r="T86" s="29">
        <v>0</v>
      </c>
      <c r="U86" s="29">
        <v>0</v>
      </c>
      <c r="V86" s="29">
        <v>0</v>
      </c>
      <c r="W86" s="32"/>
      <c r="X86" s="63"/>
      <c r="Y86" s="63"/>
      <c r="Z86" s="32"/>
      <c r="AA86" s="27">
        <v>309.86843658944997</v>
      </c>
      <c r="AB86" s="27">
        <v>8808.0380174536931</v>
      </c>
      <c r="AC86" s="61">
        <v>0</v>
      </c>
      <c r="AD86" s="27">
        <v>4593.701046074746</v>
      </c>
      <c r="AE86" s="27"/>
      <c r="AF86" s="31"/>
      <c r="AG86" s="30"/>
      <c r="AH86" s="51">
        <v>7.2272726</v>
      </c>
      <c r="AI86" s="52">
        <v>74.563638999999995</v>
      </c>
      <c r="AJ86" s="52">
        <v>8.9627271000000004</v>
      </c>
      <c r="AK86" s="52"/>
      <c r="AL86" s="73">
        <v>1</v>
      </c>
      <c r="AM86" s="77">
        <v>1</v>
      </c>
      <c r="AN86" s="73">
        <v>0</v>
      </c>
      <c r="AO86" s="17">
        <v>87.23</v>
      </c>
      <c r="AP86" s="17">
        <v>45.46</v>
      </c>
      <c r="AQ86" s="17">
        <v>1.2687691878314262</v>
      </c>
      <c r="AR86" s="17">
        <v>50</v>
      </c>
      <c r="AS86" s="17">
        <v>1.3333333333333333</v>
      </c>
      <c r="AT86" s="28">
        <v>1</v>
      </c>
      <c r="AU86" s="17">
        <v>87.23</v>
      </c>
      <c r="AV86" s="17">
        <v>45.46</v>
      </c>
      <c r="AW86" s="17">
        <v>1.2687691878314262</v>
      </c>
      <c r="AX86" s="17">
        <v>50</v>
      </c>
      <c r="AY86" s="17">
        <v>1.3333333333333333</v>
      </c>
      <c r="AZ86" s="28">
        <v>1</v>
      </c>
    </row>
    <row r="87" spans="1:52" s="29" customFormat="1" ht="14" customHeight="1">
      <c r="A87" s="38" t="s">
        <v>5</v>
      </c>
      <c r="B87" s="39" t="s">
        <v>6</v>
      </c>
      <c r="C87" s="28">
        <v>14</v>
      </c>
      <c r="D87" s="28">
        <v>1987</v>
      </c>
      <c r="E87" s="36">
        <v>6.7772325162780689</v>
      </c>
      <c r="F87" s="36"/>
      <c r="G87" s="36"/>
      <c r="H87" s="68"/>
      <c r="I87" s="17">
        <v>15.881433974675218</v>
      </c>
      <c r="J87" s="17">
        <v>8.9952310475250776</v>
      </c>
      <c r="K87" s="17">
        <v>10.516599537501156</v>
      </c>
      <c r="L87" s="17"/>
      <c r="M87" s="20">
        <v>33.5</v>
      </c>
      <c r="N87" s="69">
        <v>0</v>
      </c>
      <c r="O87" s="27">
        <v>33.666666666666664</v>
      </c>
      <c r="P87" s="20"/>
      <c r="Q87" s="29">
        <v>58</v>
      </c>
      <c r="R87" s="29">
        <v>80.333333333333329</v>
      </c>
      <c r="T87" s="29">
        <v>0</v>
      </c>
      <c r="U87" s="29">
        <v>0</v>
      </c>
      <c r="V87" s="29">
        <v>0</v>
      </c>
      <c r="W87" s="32">
        <v>0.1</v>
      </c>
      <c r="X87" s="63">
        <f>IF(W87&gt;=0.15,1,0)</f>
        <v>0</v>
      </c>
      <c r="Y87" s="63">
        <f>IF(W87&gt;=0.3,1,0)</f>
        <v>0</v>
      </c>
      <c r="Z87" s="32"/>
      <c r="AA87" s="27">
        <v>214.61015910872095</v>
      </c>
      <c r="AB87" s="27">
        <v>5522.0313813750217</v>
      </c>
      <c r="AC87" s="61">
        <v>0</v>
      </c>
      <c r="AD87" s="27">
        <v>2933.1904511785342</v>
      </c>
      <c r="AE87" s="27"/>
      <c r="AF87" s="31"/>
      <c r="AG87" s="30"/>
      <c r="AH87" s="51">
        <v>4.3545454000000001</v>
      </c>
      <c r="AI87" s="52">
        <v>58.100000999999999</v>
      </c>
      <c r="AJ87" s="52">
        <v>24.03</v>
      </c>
      <c r="AK87" s="52"/>
      <c r="AL87" s="73">
        <v>1</v>
      </c>
      <c r="AM87" s="77">
        <v>1</v>
      </c>
      <c r="AN87" s="73">
        <v>0</v>
      </c>
      <c r="AO87" s="17">
        <v>79.28</v>
      </c>
      <c r="AP87" s="17">
        <v>47.54</v>
      </c>
      <c r="AQ87" s="17">
        <v>1.0210481099656357</v>
      </c>
      <c r="AR87" s="17">
        <v>50</v>
      </c>
      <c r="AS87" s="17">
        <v>1</v>
      </c>
      <c r="AT87" s="28">
        <v>1</v>
      </c>
      <c r="AU87" s="17">
        <v>79.28</v>
      </c>
      <c r="AV87" s="17">
        <v>47.54</v>
      </c>
      <c r="AW87" s="17">
        <v>1.0210481099656357</v>
      </c>
      <c r="AX87" s="17">
        <v>50</v>
      </c>
      <c r="AY87" s="17">
        <v>1</v>
      </c>
      <c r="AZ87" s="28">
        <v>1</v>
      </c>
    </row>
    <row r="88" spans="1:52" s="29" customFormat="1" ht="14" customHeight="1">
      <c r="A88" s="38" t="s">
        <v>7</v>
      </c>
      <c r="B88" s="39" t="s">
        <v>8</v>
      </c>
      <c r="C88" s="28">
        <v>15</v>
      </c>
      <c r="D88" s="28">
        <v>1987</v>
      </c>
      <c r="E88" s="36">
        <v>7.2139629554670739</v>
      </c>
      <c r="F88" s="36"/>
      <c r="G88" s="36"/>
      <c r="H88" s="68"/>
      <c r="I88" s="17">
        <v>4.6429293951041881</v>
      </c>
      <c r="J88" s="17">
        <v>2.4175601861217881</v>
      </c>
      <c r="K88" s="17">
        <v>2.2561580619382924</v>
      </c>
      <c r="L88" s="17"/>
      <c r="M88" s="20">
        <v>23.8</v>
      </c>
      <c r="N88" s="69">
        <v>0</v>
      </c>
      <c r="O88" s="27">
        <v>23.8</v>
      </c>
      <c r="P88" s="20"/>
      <c r="Q88" s="29">
        <v>82</v>
      </c>
      <c r="R88" s="29">
        <v>65.666666666666671</v>
      </c>
      <c r="T88" s="29">
        <v>0</v>
      </c>
      <c r="U88" s="29">
        <v>0</v>
      </c>
      <c r="V88" s="29">
        <v>0</v>
      </c>
      <c r="W88" s="32">
        <v>0.08</v>
      </c>
      <c r="X88" s="63">
        <f>IF(W88&gt;=0.15,1,0)</f>
        <v>0</v>
      </c>
      <c r="Y88" s="63">
        <f>IF(W88&gt;=0.3,1,0)</f>
        <v>0</v>
      </c>
      <c r="Z88" s="32">
        <v>0.08</v>
      </c>
      <c r="AA88" s="27">
        <v>325.34699529094348</v>
      </c>
      <c r="AB88" s="27">
        <v>20943.253175395555</v>
      </c>
      <c r="AC88" s="61">
        <v>0</v>
      </c>
      <c r="AD88" s="27">
        <v>10937.925314071734</v>
      </c>
      <c r="AE88" s="27"/>
      <c r="AF88" s="31"/>
      <c r="AG88" s="30"/>
      <c r="AH88" s="51">
        <v>3.6181817999999999</v>
      </c>
      <c r="AI88" s="52">
        <v>82.590909999999994</v>
      </c>
      <c r="AJ88" s="52">
        <v>3.57</v>
      </c>
      <c r="AK88" s="52"/>
      <c r="AL88" s="73">
        <v>0</v>
      </c>
      <c r="AM88" s="73">
        <v>0</v>
      </c>
      <c r="AN88" s="73">
        <v>1</v>
      </c>
      <c r="AO88" s="17">
        <v>86.97</v>
      </c>
      <c r="AP88" s="17">
        <v>47.2</v>
      </c>
      <c r="AQ88" s="17">
        <v>1.5854887470607997</v>
      </c>
      <c r="AR88" s="17">
        <v>60</v>
      </c>
      <c r="AS88" s="17">
        <v>1.5</v>
      </c>
      <c r="AT88" s="28">
        <v>0</v>
      </c>
      <c r="AU88" s="17">
        <v>86.97</v>
      </c>
      <c r="AV88" s="17">
        <v>47.2</v>
      </c>
      <c r="AW88" s="17">
        <v>1.5854887470607997</v>
      </c>
      <c r="AX88" s="17">
        <v>60</v>
      </c>
      <c r="AY88" s="17">
        <v>1.5</v>
      </c>
      <c r="AZ88" s="28">
        <v>0</v>
      </c>
    </row>
    <row r="89" spans="1:52" s="29" customFormat="1" ht="14" customHeight="1">
      <c r="A89" s="38" t="s">
        <v>9</v>
      </c>
      <c r="B89" s="39" t="s">
        <v>10</v>
      </c>
      <c r="C89" s="28">
        <v>16</v>
      </c>
      <c r="D89" s="28">
        <v>1987</v>
      </c>
      <c r="E89" s="36">
        <v>10.402033531900221</v>
      </c>
      <c r="F89" s="36"/>
      <c r="G89" s="36"/>
      <c r="H89" s="68"/>
      <c r="I89" s="17">
        <v>2.3034025701123411</v>
      </c>
      <c r="J89" s="17">
        <v>1.503273256283844</v>
      </c>
      <c r="K89" s="17">
        <v>1.5027038517465965</v>
      </c>
      <c r="L89" s="17"/>
      <c r="M89" s="20">
        <v>28.3</v>
      </c>
      <c r="N89" s="69">
        <v>0</v>
      </c>
      <c r="O89" s="27">
        <v>27.466666666666669</v>
      </c>
      <c r="P89" s="20"/>
      <c r="Q89" s="29">
        <v>33</v>
      </c>
      <c r="R89" s="29">
        <v>22.333333333333332</v>
      </c>
      <c r="T89" s="29">
        <v>0</v>
      </c>
      <c r="U89" s="29">
        <v>0</v>
      </c>
      <c r="V89" s="29">
        <v>0</v>
      </c>
      <c r="W89" s="32">
        <v>8.3333333333333329E-2</v>
      </c>
      <c r="X89" s="63">
        <f>IF(W89&gt;=0.15,1,0)</f>
        <v>0</v>
      </c>
      <c r="Y89" s="63">
        <f>IF(W89&gt;=0.3,1,0)</f>
        <v>0</v>
      </c>
      <c r="Z89" s="32">
        <v>8.3000000000000004E-2</v>
      </c>
      <c r="AA89" s="27">
        <v>334.10571324645014</v>
      </c>
      <c r="AB89" s="27">
        <v>13290.249960402489</v>
      </c>
      <c r="AC89" s="61">
        <v>0</v>
      </c>
      <c r="AD89" s="27">
        <v>6822.3019823239047</v>
      </c>
      <c r="AE89" s="27"/>
      <c r="AF89" s="31"/>
      <c r="AG89" s="30"/>
      <c r="AH89" s="51">
        <v>5.0090909999999997</v>
      </c>
      <c r="AI89" s="52">
        <v>76.954548000000003</v>
      </c>
      <c r="AJ89" s="52">
        <v>2.2781818</v>
      </c>
      <c r="AK89" s="52"/>
      <c r="AL89" s="73">
        <v>0</v>
      </c>
      <c r="AM89" s="73">
        <v>0</v>
      </c>
      <c r="AN89" s="73">
        <v>1</v>
      </c>
      <c r="AO89" s="17">
        <v>83.56</v>
      </c>
      <c r="AP89" s="17">
        <v>38.51</v>
      </c>
      <c r="AQ89" s="17">
        <v>1.1024906956770684</v>
      </c>
      <c r="AR89" s="17">
        <v>47.222222222222221</v>
      </c>
      <c r="AS89" s="17">
        <v>1.4166666666666667</v>
      </c>
      <c r="AT89" s="28">
        <v>0</v>
      </c>
      <c r="AU89" s="17">
        <v>83.56</v>
      </c>
      <c r="AV89" s="17">
        <v>38.51</v>
      </c>
      <c r="AW89" s="17">
        <v>1.1024906956770684</v>
      </c>
      <c r="AX89" s="17">
        <v>47.222222222222221</v>
      </c>
      <c r="AY89" s="17">
        <v>1.4166666666666667</v>
      </c>
      <c r="AZ89" s="28">
        <v>0</v>
      </c>
    </row>
    <row r="90" spans="1:52" s="29" customFormat="1" ht="14" customHeight="1">
      <c r="A90" s="38" t="s">
        <v>11</v>
      </c>
      <c r="B90" s="39" t="s">
        <v>12</v>
      </c>
      <c r="C90" s="28">
        <v>17</v>
      </c>
      <c r="D90" s="28">
        <v>1987</v>
      </c>
      <c r="E90" s="36">
        <v>15.627690580531636</v>
      </c>
      <c r="F90" s="36"/>
      <c r="G90" s="36"/>
      <c r="H90" s="68"/>
      <c r="I90" s="40">
        <v>17.82231643862016</v>
      </c>
      <c r="J90" s="40">
        <v>17.190210059741762</v>
      </c>
      <c r="K90" s="17">
        <v>17.638800089455632</v>
      </c>
      <c r="L90" s="17"/>
      <c r="M90" s="20">
        <v>32.6</v>
      </c>
      <c r="N90" s="69">
        <v>0</v>
      </c>
      <c r="O90" s="27">
        <v>33.033333333333331</v>
      </c>
      <c r="P90" s="20"/>
      <c r="Q90" s="29">
        <v>112</v>
      </c>
      <c r="R90" s="29">
        <v>108</v>
      </c>
      <c r="T90" s="29">
        <v>0</v>
      </c>
      <c r="U90" s="29">
        <v>0</v>
      </c>
      <c r="V90" s="29">
        <v>0</v>
      </c>
      <c r="W90" s="32">
        <v>0.12878787878787878</v>
      </c>
      <c r="X90" s="63">
        <f>IF(W90&gt;=0.15,1,0)</f>
        <v>0</v>
      </c>
      <c r="Y90" s="63">
        <f>IF(W90&gt;=0.3,1,0)</f>
        <v>0</v>
      </c>
      <c r="Z90" s="32"/>
      <c r="AA90" s="27">
        <v>174.73418862918561</v>
      </c>
      <c r="AB90" s="27">
        <v>7187.0098642595594</v>
      </c>
      <c r="AC90" s="61">
        <v>0</v>
      </c>
      <c r="AD90" s="27">
        <v>3756.6103513174567</v>
      </c>
      <c r="AE90" s="27"/>
      <c r="AF90" s="31"/>
      <c r="AG90" s="30"/>
      <c r="AH90" s="51">
        <v>4.9181816999999999</v>
      </c>
      <c r="AI90" s="52">
        <v>76.381818999999993</v>
      </c>
      <c r="AJ90" s="52">
        <v>5.0936366</v>
      </c>
      <c r="AK90" s="52"/>
      <c r="AL90" s="73">
        <v>1</v>
      </c>
      <c r="AM90" s="73">
        <v>1</v>
      </c>
      <c r="AN90" s="73">
        <v>0</v>
      </c>
      <c r="AO90" s="17">
        <v>80.099999999999994</v>
      </c>
      <c r="AP90" s="17">
        <v>50.98</v>
      </c>
      <c r="AQ90" s="17">
        <v>1.9036594473487676</v>
      </c>
      <c r="AR90" s="17">
        <v>66.666666666666657</v>
      </c>
      <c r="AS90" s="17">
        <v>2.8571428571428572</v>
      </c>
      <c r="AT90" s="28">
        <v>1</v>
      </c>
      <c r="AU90" s="17">
        <v>80.099999999999994</v>
      </c>
      <c r="AV90" s="17">
        <v>50.98</v>
      </c>
      <c r="AW90" s="17">
        <v>1.9036594473487676</v>
      </c>
      <c r="AX90" s="17">
        <v>66.666666666666657</v>
      </c>
      <c r="AY90" s="17">
        <v>2.8571428571428572</v>
      </c>
      <c r="AZ90" s="28">
        <v>1</v>
      </c>
    </row>
    <row r="91" spans="1:52" s="29" customFormat="1" ht="14" customHeight="1">
      <c r="A91" s="38" t="s">
        <v>13</v>
      </c>
      <c r="B91" s="39" t="s">
        <v>14</v>
      </c>
      <c r="C91" s="28">
        <v>18</v>
      </c>
      <c r="D91" s="28">
        <v>1987</v>
      </c>
      <c r="E91" s="36">
        <v>6.9339285743279424</v>
      </c>
      <c r="F91" s="36"/>
      <c r="G91" s="36"/>
      <c r="H91" s="68"/>
      <c r="I91" s="17">
        <v>1.9774894481788339</v>
      </c>
      <c r="J91" s="17">
        <v>1.9774894481788339</v>
      </c>
      <c r="K91" s="17">
        <v>1.7330568315958257</v>
      </c>
      <c r="L91" s="17"/>
      <c r="M91" s="20">
        <v>27.5</v>
      </c>
      <c r="N91" s="69">
        <v>0</v>
      </c>
      <c r="O91" s="27">
        <v>27.2</v>
      </c>
      <c r="P91" s="20"/>
      <c r="Q91" s="29">
        <v>55</v>
      </c>
      <c r="R91" s="29">
        <v>60.333333333333336</v>
      </c>
      <c r="T91" s="29">
        <v>0</v>
      </c>
      <c r="U91" s="29">
        <v>0</v>
      </c>
      <c r="V91" s="29">
        <v>0</v>
      </c>
      <c r="W91" s="32">
        <v>6.6666666666666666E-2</v>
      </c>
      <c r="X91" s="63">
        <f>IF(W91&gt;=0.15,1,0)</f>
        <v>0</v>
      </c>
      <c r="Y91" s="63">
        <f>IF(W91&gt;=0.3,1,0)</f>
        <v>0</v>
      </c>
      <c r="Z91" s="32">
        <v>0.1</v>
      </c>
      <c r="AA91" s="27">
        <v>264.15058983300321</v>
      </c>
      <c r="AB91" s="27">
        <v>7020.221358532357</v>
      </c>
      <c r="AC91" s="61">
        <v>0</v>
      </c>
      <c r="AD91" s="27">
        <v>3806.509013466316</v>
      </c>
      <c r="AE91" s="27"/>
      <c r="AF91" s="31"/>
      <c r="AG91" s="30"/>
      <c r="AH91" s="51">
        <v>6.2727271</v>
      </c>
      <c r="AI91" s="52">
        <v>77.281819999999996</v>
      </c>
      <c r="AJ91" s="52">
        <v>5.6454544999999996</v>
      </c>
      <c r="AK91" s="52"/>
      <c r="AL91" s="73">
        <v>0</v>
      </c>
      <c r="AM91" s="73">
        <v>0</v>
      </c>
      <c r="AN91" s="73">
        <v>1</v>
      </c>
      <c r="AO91" s="17">
        <v>84.6</v>
      </c>
      <c r="AP91" s="17">
        <v>43.57</v>
      </c>
      <c r="AQ91" s="17">
        <v>1.8984749455337691</v>
      </c>
      <c r="AR91" s="17">
        <v>41.860465116279073</v>
      </c>
      <c r="AS91" s="17">
        <v>1.5</v>
      </c>
      <c r="AT91" s="28">
        <v>1</v>
      </c>
      <c r="AU91" s="17">
        <v>84.6</v>
      </c>
      <c r="AV91" s="17">
        <v>43.57</v>
      </c>
      <c r="AW91" s="17">
        <v>1.8984749455337691</v>
      </c>
      <c r="AX91" s="17">
        <v>41.860465116279073</v>
      </c>
      <c r="AY91" s="17">
        <v>1.5</v>
      </c>
      <c r="AZ91" s="28">
        <v>1</v>
      </c>
    </row>
    <row r="92" spans="1:52" s="29" customFormat="1" ht="14" customHeight="1">
      <c r="A92" s="38" t="s">
        <v>15</v>
      </c>
      <c r="B92" s="39" t="s">
        <v>16</v>
      </c>
      <c r="C92" s="28">
        <v>19</v>
      </c>
      <c r="D92" s="28">
        <v>1987</v>
      </c>
      <c r="E92" s="36">
        <v>8.3985906340316738</v>
      </c>
      <c r="F92" s="36"/>
      <c r="G92" s="36"/>
      <c r="H92" s="68"/>
      <c r="I92" s="40">
        <v>4.4481054365733117</v>
      </c>
      <c r="J92" s="40">
        <v>3.9721764598206115</v>
      </c>
      <c r="K92" s="17">
        <v>3.9721764598206115</v>
      </c>
      <c r="L92" s="17"/>
      <c r="M92" s="20">
        <v>32.9</v>
      </c>
      <c r="N92" s="69">
        <v>1</v>
      </c>
      <c r="O92" s="27">
        <v>33.233333333333327</v>
      </c>
      <c r="P92" s="20"/>
      <c r="Q92" s="29">
        <v>36</v>
      </c>
      <c r="R92" s="29">
        <v>36</v>
      </c>
      <c r="T92" s="29">
        <v>0</v>
      </c>
      <c r="U92" s="29">
        <v>0</v>
      </c>
      <c r="V92" s="29">
        <v>0</v>
      </c>
      <c r="W92" s="32"/>
      <c r="X92" s="63"/>
      <c r="Y92" s="63"/>
      <c r="Z92" s="32"/>
      <c r="AA92" s="27">
        <v>227.45636292442072</v>
      </c>
      <c r="AB92" s="27">
        <v>22773.176406856175</v>
      </c>
      <c r="AC92" s="61">
        <v>0</v>
      </c>
      <c r="AD92" s="27">
        <v>12107.740987688085</v>
      </c>
      <c r="AE92" s="27"/>
      <c r="AF92" s="31"/>
      <c r="AG92" s="30"/>
      <c r="AH92" s="51">
        <v>7.4818183999999999</v>
      </c>
      <c r="AI92" s="52">
        <v>77.063635000000005</v>
      </c>
      <c r="AJ92" s="52">
        <v>3.3881817999999999</v>
      </c>
      <c r="AK92" s="52"/>
      <c r="AL92" s="73">
        <v>1</v>
      </c>
      <c r="AM92" s="73">
        <v>1</v>
      </c>
      <c r="AN92" s="73">
        <v>0</v>
      </c>
      <c r="AO92" s="17">
        <v>86.15</v>
      </c>
      <c r="AP92" s="17">
        <v>44.16</v>
      </c>
      <c r="AQ92" s="17">
        <v>1.3092202786836644</v>
      </c>
      <c r="AR92" s="17">
        <v>64.285714285714292</v>
      </c>
      <c r="AS92" s="17">
        <v>2</v>
      </c>
      <c r="AT92" s="28">
        <v>1</v>
      </c>
      <c r="AU92" s="17">
        <v>86.15</v>
      </c>
      <c r="AV92" s="17">
        <v>44.16</v>
      </c>
      <c r="AW92" s="17">
        <v>1.3092202786836644</v>
      </c>
      <c r="AX92" s="17">
        <v>64.285714285714292</v>
      </c>
      <c r="AY92" s="17">
        <v>2</v>
      </c>
      <c r="AZ92" s="28">
        <v>1</v>
      </c>
    </row>
    <row r="93" spans="1:52" s="29" customFormat="1" ht="14" customHeight="1">
      <c r="A93" s="38" t="s">
        <v>17</v>
      </c>
      <c r="B93" s="39" t="s">
        <v>18</v>
      </c>
      <c r="C93" s="28">
        <v>20</v>
      </c>
      <c r="D93" s="28">
        <v>1987</v>
      </c>
      <c r="E93" s="36">
        <v>4.2031357318502538</v>
      </c>
      <c r="F93" s="36"/>
      <c r="G93" s="36"/>
      <c r="H93" s="68"/>
      <c r="I93" s="17">
        <v>0.20320040640081277</v>
      </c>
      <c r="J93" s="17">
        <v>0.10160020320040639</v>
      </c>
      <c r="K93" s="17">
        <v>0.26294510299100615</v>
      </c>
      <c r="L93" s="17"/>
      <c r="M93" s="20">
        <v>24.6</v>
      </c>
      <c r="N93" s="69">
        <v>0</v>
      </c>
      <c r="O93" s="27">
        <v>22.400000000000002</v>
      </c>
      <c r="P93" s="20"/>
      <c r="Q93" s="29">
        <v>74</v>
      </c>
      <c r="R93" s="29">
        <v>77.333333333333329</v>
      </c>
      <c r="T93" s="29">
        <v>0</v>
      </c>
      <c r="U93" s="29">
        <v>0</v>
      </c>
      <c r="V93" s="29">
        <v>0</v>
      </c>
      <c r="W93" s="32"/>
      <c r="X93" s="63"/>
      <c r="Y93" s="63"/>
      <c r="Z93" s="32"/>
      <c r="AA93" s="27">
        <v>318.96187403949966</v>
      </c>
      <c r="AB93" s="27">
        <v>21109.025074159734</v>
      </c>
      <c r="AC93" s="61">
        <v>0</v>
      </c>
      <c r="AD93" s="27">
        <v>10978.739780067861</v>
      </c>
      <c r="AE93" s="27"/>
      <c r="AF93" s="31"/>
      <c r="AG93" s="30"/>
      <c r="AH93" s="51">
        <v>3.6545454999999998</v>
      </c>
      <c r="AI93" s="52">
        <v>89.727275000000006</v>
      </c>
      <c r="AJ93" s="52">
        <v>0.59090911000000002</v>
      </c>
      <c r="AK93" s="52"/>
      <c r="AL93" s="73">
        <v>0</v>
      </c>
      <c r="AM93" s="73">
        <v>1</v>
      </c>
      <c r="AN93" s="73">
        <v>0</v>
      </c>
      <c r="AO93" s="17">
        <v>79.37</v>
      </c>
      <c r="AP93" s="17">
        <v>49.35</v>
      </c>
      <c r="AQ93" s="17">
        <v>1.0446655376799323</v>
      </c>
      <c r="AR93" s="17">
        <v>50</v>
      </c>
      <c r="AS93" s="17">
        <v>1</v>
      </c>
      <c r="AT93" s="28">
        <v>1</v>
      </c>
      <c r="AU93" s="17">
        <v>79.37</v>
      </c>
      <c r="AV93" s="17">
        <v>49.35</v>
      </c>
      <c r="AW93" s="17">
        <v>1.0446655376799323</v>
      </c>
      <c r="AX93" s="17">
        <v>50</v>
      </c>
      <c r="AY93" s="17">
        <v>1</v>
      </c>
      <c r="AZ93" s="28">
        <v>1</v>
      </c>
    </row>
    <row r="94" spans="1:52" s="29" customFormat="1" ht="14" customHeight="1">
      <c r="A94" s="38" t="s">
        <v>19</v>
      </c>
      <c r="B94" s="39" t="s">
        <v>20</v>
      </c>
      <c r="C94" s="28">
        <v>21</v>
      </c>
      <c r="D94" s="28">
        <v>1987</v>
      </c>
      <c r="E94" s="36">
        <v>6.9332500138841651</v>
      </c>
      <c r="F94" s="36"/>
      <c r="G94" s="36"/>
      <c r="H94" s="68"/>
      <c r="I94" s="17">
        <v>5.6692405395052523</v>
      </c>
      <c r="J94" s="17">
        <v>2.2156811354609784</v>
      </c>
      <c r="K94" s="17">
        <v>2.221762546552088</v>
      </c>
      <c r="L94" s="17"/>
      <c r="M94" s="20">
        <v>26</v>
      </c>
      <c r="N94" s="69">
        <v>0</v>
      </c>
      <c r="O94" s="27">
        <v>28.033333333333331</v>
      </c>
      <c r="P94" s="20"/>
      <c r="Q94" s="29">
        <v>44</v>
      </c>
      <c r="R94" s="29">
        <v>55.333333333333336</v>
      </c>
      <c r="T94" s="29">
        <v>0</v>
      </c>
      <c r="U94" s="29">
        <v>0</v>
      </c>
      <c r="V94" s="29">
        <v>0</v>
      </c>
      <c r="W94" s="32">
        <v>0.04</v>
      </c>
      <c r="X94" s="63">
        <f>IF(W94&gt;=0.15,1,0)</f>
        <v>0</v>
      </c>
      <c r="Y94" s="63">
        <f>IF(W94&gt;=0.3,1,0)</f>
        <v>0</v>
      </c>
      <c r="Z94" s="32">
        <v>0.04</v>
      </c>
      <c r="AA94" s="27">
        <v>426.02119194157325</v>
      </c>
      <c r="AB94" s="27">
        <v>11435.45928846391</v>
      </c>
      <c r="AC94" s="61">
        <v>0</v>
      </c>
      <c r="AD94" s="27">
        <v>5950.1998752547361</v>
      </c>
      <c r="AE94" s="27"/>
      <c r="AF94" s="31"/>
      <c r="AG94" s="30"/>
      <c r="AH94" s="51">
        <v>10.136364</v>
      </c>
      <c r="AI94" s="52">
        <v>85.054546999999999</v>
      </c>
      <c r="AJ94" s="52">
        <v>20.13091</v>
      </c>
      <c r="AK94" s="52"/>
      <c r="AL94" s="73">
        <v>0</v>
      </c>
      <c r="AM94" s="73">
        <v>0</v>
      </c>
      <c r="AN94" s="73">
        <v>1</v>
      </c>
      <c r="AO94" s="17">
        <v>86.87</v>
      </c>
      <c r="AP94" s="17">
        <v>42.82</v>
      </c>
      <c r="AQ94" s="17">
        <v>1.5475243946512467</v>
      </c>
      <c r="AR94" s="17">
        <v>56.000000000000007</v>
      </c>
      <c r="AS94" s="17">
        <v>2.1538461538461537</v>
      </c>
      <c r="AT94" s="28">
        <v>1</v>
      </c>
      <c r="AU94" s="17">
        <v>86.87</v>
      </c>
      <c r="AV94" s="17">
        <v>42.82</v>
      </c>
      <c r="AW94" s="17">
        <v>1.5475243946512467</v>
      </c>
      <c r="AX94" s="17">
        <v>56.000000000000007</v>
      </c>
      <c r="AY94" s="17">
        <v>2.1538461538461537</v>
      </c>
      <c r="AZ94" s="28">
        <v>1</v>
      </c>
    </row>
    <row r="95" spans="1:52" s="29" customFormat="1" ht="14" customHeight="1">
      <c r="A95" s="38" t="s">
        <v>61</v>
      </c>
      <c r="B95" s="39" t="s">
        <v>40</v>
      </c>
      <c r="C95" s="28">
        <v>22</v>
      </c>
      <c r="D95" s="28">
        <v>1987</v>
      </c>
      <c r="E95" s="36">
        <v>9.1399024327845328</v>
      </c>
      <c r="F95" s="36"/>
      <c r="G95" s="36"/>
      <c r="H95" s="68"/>
      <c r="I95" s="40">
        <v>27.443067166330355</v>
      </c>
      <c r="J95" s="40">
        <v>26.883828192562696</v>
      </c>
      <c r="K95" s="17">
        <v>26.883828192562692</v>
      </c>
      <c r="L95" s="17"/>
      <c r="M95" s="20">
        <v>27.6</v>
      </c>
      <c r="N95" s="69">
        <v>1</v>
      </c>
      <c r="O95" s="27">
        <v>26.5</v>
      </c>
      <c r="P95" s="20"/>
      <c r="Q95" s="29">
        <v>87</v>
      </c>
      <c r="R95" s="29">
        <v>85</v>
      </c>
      <c r="T95" s="29">
        <v>0</v>
      </c>
      <c r="U95" s="29">
        <v>0</v>
      </c>
      <c r="V95" s="29">
        <v>0</v>
      </c>
      <c r="W95" s="32">
        <v>0.13333333333333333</v>
      </c>
      <c r="X95" s="63">
        <f>IF(W95&gt;=0.15,1,0)</f>
        <v>0</v>
      </c>
      <c r="Y95" s="63">
        <f>IF(W95&gt;=0.3,1,0)</f>
        <v>0</v>
      </c>
      <c r="Z95" s="32"/>
      <c r="AA95" s="27">
        <v>164.69262291931651</v>
      </c>
      <c r="AB95" s="27">
        <v>4723.4669759212366</v>
      </c>
      <c r="AC95" s="61">
        <v>0</v>
      </c>
      <c r="AD95" s="27">
        <v>2446.7014147406262</v>
      </c>
      <c r="AE95" s="27"/>
      <c r="AF95" s="31"/>
      <c r="AG95" s="30"/>
      <c r="AH95" s="51">
        <v>6.8636365000000001</v>
      </c>
      <c r="AI95" s="52">
        <v>57.500000999999997</v>
      </c>
      <c r="AJ95" s="52">
        <v>4.7227271999999996</v>
      </c>
      <c r="AK95" s="52"/>
      <c r="AL95" s="73">
        <v>0</v>
      </c>
      <c r="AM95" s="73">
        <v>1</v>
      </c>
      <c r="AN95" s="73">
        <v>0</v>
      </c>
      <c r="AO95" s="17">
        <v>72.17</v>
      </c>
      <c r="AP95" s="17">
        <v>50.59</v>
      </c>
      <c r="AQ95" s="17">
        <v>1.1900729240178782</v>
      </c>
      <c r="AR95" s="17">
        <v>66.666666666666657</v>
      </c>
      <c r="AS95" s="17">
        <v>2</v>
      </c>
      <c r="AT95" s="28">
        <v>0</v>
      </c>
      <c r="AU95" s="17">
        <v>72.17</v>
      </c>
      <c r="AV95" s="17">
        <v>50.59</v>
      </c>
      <c r="AW95" s="17">
        <v>1.1900729240178782</v>
      </c>
      <c r="AX95" s="17">
        <v>66.666666666666657</v>
      </c>
      <c r="AY95" s="17">
        <v>2</v>
      </c>
      <c r="AZ95" s="28">
        <v>0</v>
      </c>
    </row>
    <row r="96" spans="1:52" s="29" customFormat="1" ht="14" customHeight="1">
      <c r="A96" s="38" t="s">
        <v>41</v>
      </c>
      <c r="B96" s="39" t="s">
        <v>42</v>
      </c>
      <c r="C96" s="28">
        <v>23</v>
      </c>
      <c r="D96" s="28">
        <v>1987</v>
      </c>
      <c r="E96" s="36">
        <v>7.0897565690989985</v>
      </c>
      <c r="F96" s="36"/>
      <c r="G96" s="36"/>
      <c r="H96" s="68"/>
      <c r="I96" s="17">
        <v>0</v>
      </c>
      <c r="J96" s="17">
        <v>0</v>
      </c>
      <c r="K96" s="17">
        <v>0</v>
      </c>
      <c r="L96" s="17"/>
      <c r="M96" s="20">
        <v>20</v>
      </c>
      <c r="N96" s="69">
        <v>0</v>
      </c>
      <c r="O96" s="27">
        <v>17.433333333333334</v>
      </c>
      <c r="P96" s="20"/>
      <c r="Q96" s="29">
        <v>49</v>
      </c>
      <c r="R96" s="29">
        <v>35</v>
      </c>
      <c r="T96" s="29">
        <v>0</v>
      </c>
      <c r="U96" s="29">
        <v>0</v>
      </c>
      <c r="V96" s="29">
        <v>0</v>
      </c>
      <c r="W96" s="32"/>
      <c r="X96" s="63"/>
      <c r="Y96" s="63"/>
      <c r="Z96" s="32"/>
      <c r="AA96" s="27">
        <v>397.96811644428396</v>
      </c>
      <c r="AB96" s="27">
        <v>61386.176741724928</v>
      </c>
      <c r="AC96" s="61">
        <v>0</v>
      </c>
      <c r="AD96" s="27">
        <v>32364.159248771077</v>
      </c>
      <c r="AE96" s="27"/>
      <c r="AF96" s="31"/>
      <c r="AG96" s="30"/>
      <c r="AH96" s="51">
        <v>1.7818182</v>
      </c>
      <c r="AI96" s="52">
        <v>93.945453999999998</v>
      </c>
      <c r="AJ96" s="52">
        <v>4.4556279999999997E-2</v>
      </c>
      <c r="AK96" s="52"/>
      <c r="AL96" s="73">
        <v>0</v>
      </c>
      <c r="AM96" s="73">
        <v>0</v>
      </c>
      <c r="AN96" s="73">
        <v>0</v>
      </c>
      <c r="AO96" s="17"/>
      <c r="AP96" s="17"/>
      <c r="AQ96" s="17"/>
      <c r="AR96" s="17"/>
      <c r="AS96" s="17"/>
      <c r="AT96" s="28"/>
      <c r="AU96" s="17"/>
      <c r="AV96" s="17"/>
      <c r="AW96" s="17"/>
      <c r="AX96" s="17">
        <v>46.666666666666664</v>
      </c>
      <c r="AY96" s="17">
        <v>1.4</v>
      </c>
      <c r="AZ96" s="28"/>
    </row>
    <row r="97" spans="1:53" s="29" customFormat="1" ht="14" customHeight="1">
      <c r="A97" s="38" t="s">
        <v>43</v>
      </c>
      <c r="B97" s="39" t="s">
        <v>62</v>
      </c>
      <c r="C97" s="28">
        <v>24</v>
      </c>
      <c r="D97" s="28">
        <v>1987</v>
      </c>
      <c r="E97" s="36">
        <v>9.7625042164896474</v>
      </c>
      <c r="F97" s="36"/>
      <c r="G97" s="36"/>
      <c r="H97" s="68"/>
      <c r="I97" s="40">
        <v>9.5759428429246807</v>
      </c>
      <c r="J97" s="40">
        <v>8.0545978032915073</v>
      </c>
      <c r="K97" s="17">
        <v>11.228129899381214</v>
      </c>
      <c r="L97" s="17"/>
      <c r="M97" s="20">
        <v>28.8</v>
      </c>
      <c r="N97" s="69">
        <v>1</v>
      </c>
      <c r="O97" s="27">
        <v>29.266666666666666</v>
      </c>
      <c r="P97" s="20"/>
      <c r="Q97" s="29">
        <v>36</v>
      </c>
      <c r="R97" s="29">
        <v>79.333333333333329</v>
      </c>
      <c r="T97" s="29">
        <v>0</v>
      </c>
      <c r="U97" s="29">
        <v>0</v>
      </c>
      <c r="V97" s="29">
        <v>0</v>
      </c>
      <c r="W97" s="32"/>
      <c r="X97" s="63"/>
      <c r="Y97" s="63"/>
      <c r="Z97" s="32"/>
      <c r="AA97" s="27">
        <v>258.66581618581546</v>
      </c>
      <c r="AB97" s="27">
        <v>8391.817443355656</v>
      </c>
      <c r="AC97" s="61">
        <v>0</v>
      </c>
      <c r="AD97" s="27">
        <v>4374.6555082857094</v>
      </c>
      <c r="AE97" s="27"/>
      <c r="AF97" s="31"/>
      <c r="AG97" s="30"/>
      <c r="AH97" s="51">
        <v>6.1545455999999996</v>
      </c>
      <c r="AI97" s="52">
        <v>74.527271999999996</v>
      </c>
      <c r="AJ97" s="52">
        <v>47.971817999999999</v>
      </c>
      <c r="AK97" s="52"/>
      <c r="AL97" s="73">
        <v>0</v>
      </c>
      <c r="AM97" s="73">
        <v>1</v>
      </c>
      <c r="AN97" s="73">
        <v>0</v>
      </c>
      <c r="AO97" s="17">
        <v>81.16</v>
      </c>
      <c r="AP97" s="17">
        <v>34.18</v>
      </c>
      <c r="AQ97" s="17">
        <v>1.2543119266055045</v>
      </c>
      <c r="AR97" s="17">
        <v>35</v>
      </c>
      <c r="AS97" s="17">
        <v>1.1666666666666667</v>
      </c>
      <c r="AT97" s="28">
        <v>0</v>
      </c>
      <c r="AU97" s="17">
        <v>81.16</v>
      </c>
      <c r="AV97" s="17">
        <v>34.18</v>
      </c>
      <c r="AW97" s="17">
        <v>1.2543119266055045</v>
      </c>
      <c r="AX97" s="17">
        <v>35</v>
      </c>
      <c r="AY97" s="17">
        <v>1.1666666666666667</v>
      </c>
      <c r="AZ97" s="28">
        <v>0</v>
      </c>
    </row>
    <row r="98" spans="1:53" s="29" customFormat="1" ht="14" customHeight="1">
      <c r="A98" s="38" t="s">
        <v>47</v>
      </c>
      <c r="B98" s="39" t="s">
        <v>48</v>
      </c>
      <c r="C98" s="28">
        <v>1</v>
      </c>
      <c r="D98" s="28">
        <v>1988</v>
      </c>
      <c r="E98" s="36">
        <v>13.722374142225179</v>
      </c>
      <c r="F98" s="36"/>
      <c r="G98" s="36"/>
      <c r="H98" s="68"/>
      <c r="I98" s="18">
        <v>2.1270325890571105</v>
      </c>
      <c r="J98" s="18">
        <v>0.99515946705828928</v>
      </c>
      <c r="K98" s="17">
        <v>0.94858705110119457</v>
      </c>
      <c r="L98" s="17">
        <v>1.0604407807717557</v>
      </c>
      <c r="M98" s="20">
        <v>24.2</v>
      </c>
      <c r="N98" s="69">
        <v>1</v>
      </c>
      <c r="O98" s="27">
        <v>24.966666666666669</v>
      </c>
      <c r="P98" s="27">
        <v>25.619999999999997</v>
      </c>
      <c r="Q98" s="29">
        <v>31</v>
      </c>
      <c r="R98" s="29">
        <v>30.666666666666668</v>
      </c>
      <c r="S98" s="29">
        <v>37</v>
      </c>
      <c r="T98" s="29">
        <v>0</v>
      </c>
      <c r="U98" s="29">
        <v>0</v>
      </c>
      <c r="V98" s="29">
        <v>0</v>
      </c>
      <c r="W98" s="32">
        <v>2.1739130434782608E-2</v>
      </c>
      <c r="X98" s="63">
        <f>IF(W98&gt;=0.15,1,0)</f>
        <v>0</v>
      </c>
      <c r="Y98" s="63">
        <f>IF(W98&gt;=0.3,1,0)</f>
        <v>0</v>
      </c>
      <c r="Z98" s="32"/>
      <c r="AA98" s="27">
        <v>359.41809118559888</v>
      </c>
      <c r="AB98" s="27">
        <v>8910.2900782244978</v>
      </c>
      <c r="AC98" s="61">
        <v>0</v>
      </c>
      <c r="AD98" s="27">
        <v>4937.1956216200342</v>
      </c>
      <c r="AE98" s="27"/>
      <c r="AF98" s="31"/>
      <c r="AG98" s="30"/>
      <c r="AH98" s="51">
        <v>8.8545456999999992</v>
      </c>
      <c r="AI98" s="52">
        <v>94.654542000000006</v>
      </c>
      <c r="AJ98" s="52">
        <v>39.417273999999999</v>
      </c>
      <c r="AK98" s="52"/>
      <c r="AL98" s="73">
        <v>1</v>
      </c>
      <c r="AM98" s="73">
        <v>0</v>
      </c>
      <c r="AN98" s="73">
        <v>0</v>
      </c>
      <c r="AO98" s="17"/>
      <c r="AP98" s="17"/>
      <c r="AQ98" s="17"/>
      <c r="AR98" s="17"/>
      <c r="AS98" s="17"/>
      <c r="AT98" s="28"/>
      <c r="AU98" s="17">
        <v>86.1</v>
      </c>
      <c r="AV98" s="17">
        <v>43.6</v>
      </c>
      <c r="AW98" s="17">
        <v>1.1026808295397066</v>
      </c>
      <c r="AX98" s="17">
        <v>45.652173913043477</v>
      </c>
      <c r="AY98" s="17">
        <v>1.0909090909090908</v>
      </c>
      <c r="AZ98" s="28">
        <v>1</v>
      </c>
    </row>
    <row r="99" spans="1:53" s="29" customFormat="1" ht="14" customHeight="1">
      <c r="A99" s="38" t="s">
        <v>33</v>
      </c>
      <c r="B99" s="39" t="s">
        <v>34</v>
      </c>
      <c r="C99" s="28">
        <v>2</v>
      </c>
      <c r="D99" s="28">
        <v>1988</v>
      </c>
      <c r="E99" s="36"/>
      <c r="F99" s="36"/>
      <c r="G99" s="36"/>
      <c r="H99" s="68"/>
      <c r="I99" s="18">
        <v>0.34350624387703221</v>
      </c>
      <c r="J99" s="18">
        <v>0.1884944009722343</v>
      </c>
      <c r="K99" s="17">
        <v>0.29239117559624278</v>
      </c>
      <c r="L99" s="17">
        <v>0.37661155234611321</v>
      </c>
      <c r="M99" s="20">
        <v>17</v>
      </c>
      <c r="N99" s="69">
        <v>0</v>
      </c>
      <c r="O99" s="27">
        <v>16.900000000000002</v>
      </c>
      <c r="P99" s="27">
        <v>16.7</v>
      </c>
      <c r="Q99" s="29">
        <v>27</v>
      </c>
      <c r="R99" s="29">
        <v>26.666666666666668</v>
      </c>
      <c r="S99" s="29">
        <v>26</v>
      </c>
      <c r="T99" s="29">
        <v>0</v>
      </c>
      <c r="U99" s="29">
        <v>0</v>
      </c>
      <c r="V99" s="29">
        <v>0</v>
      </c>
      <c r="W99" s="32">
        <v>3.3333333333333333E-2</v>
      </c>
      <c r="X99" s="63">
        <f>IF(W99&gt;=0.15,1,0)</f>
        <v>0</v>
      </c>
      <c r="Y99" s="63">
        <f>IF(W99&gt;=0.3,1,0)</f>
        <v>0</v>
      </c>
      <c r="Z99" s="32"/>
      <c r="AA99" s="27">
        <v>705.73759783145181</v>
      </c>
      <c r="AB99" s="27">
        <v>23594.397310518554</v>
      </c>
      <c r="AC99" s="61">
        <v>0</v>
      </c>
      <c r="AD99" s="27">
        <v>13115.511000030165</v>
      </c>
      <c r="AE99" s="27"/>
      <c r="AF99" s="31"/>
      <c r="AG99" s="30"/>
      <c r="AH99" s="51">
        <v>15.890909000000001</v>
      </c>
      <c r="AI99" s="52">
        <v>100</v>
      </c>
      <c r="AJ99" s="52">
        <v>14768.964</v>
      </c>
      <c r="AK99" s="52"/>
      <c r="AL99" s="73">
        <v>1</v>
      </c>
      <c r="AM99" s="73">
        <v>0</v>
      </c>
      <c r="AN99" s="73">
        <v>0</v>
      </c>
      <c r="AO99" s="17"/>
      <c r="AP99" s="17"/>
      <c r="AQ99" s="17"/>
      <c r="AR99" s="17"/>
      <c r="AS99" s="17"/>
      <c r="AT99" s="28"/>
      <c r="AU99" s="17">
        <v>84.33</v>
      </c>
      <c r="AV99" s="17">
        <v>38.450000000000003</v>
      </c>
      <c r="AW99" s="17">
        <v>1.5994176372712148</v>
      </c>
      <c r="AX99" s="17">
        <v>46.666666666666664</v>
      </c>
      <c r="AY99" s="17">
        <v>1.75</v>
      </c>
      <c r="AZ99" s="28">
        <v>0</v>
      </c>
    </row>
    <row r="100" spans="1:53" s="29" customFormat="1" ht="14" customHeight="1">
      <c r="A100" s="38" t="s">
        <v>35</v>
      </c>
      <c r="B100" s="39" t="s">
        <v>36</v>
      </c>
      <c r="C100" s="28">
        <v>3</v>
      </c>
      <c r="D100" s="28">
        <v>1988</v>
      </c>
      <c r="E100" s="36">
        <v>6.5320114197172954</v>
      </c>
      <c r="F100" s="36"/>
      <c r="G100" s="36"/>
      <c r="H100" s="68"/>
      <c r="I100" s="42">
        <v>15.197751455531016</v>
      </c>
      <c r="J100" s="42">
        <v>14.695844207990364</v>
      </c>
      <c r="K100" s="17">
        <v>14.695844207990364</v>
      </c>
      <c r="L100" s="17">
        <v>14.695844207990366</v>
      </c>
      <c r="M100" s="20">
        <v>26.6</v>
      </c>
      <c r="N100" s="69">
        <v>1</v>
      </c>
      <c r="O100" s="27">
        <v>26.966666666666669</v>
      </c>
      <c r="P100" s="27">
        <v>26.966666666666669</v>
      </c>
      <c r="Q100" s="29">
        <v>53</v>
      </c>
      <c r="R100" s="29">
        <v>61.666666666666664</v>
      </c>
      <c r="S100" s="29">
        <v>91.6</v>
      </c>
      <c r="T100" s="29">
        <v>0</v>
      </c>
      <c r="U100" s="29">
        <v>0</v>
      </c>
      <c r="V100" s="29">
        <v>0</v>
      </c>
      <c r="W100" s="32"/>
      <c r="X100" s="63"/>
      <c r="Y100" s="63"/>
      <c r="Z100" s="32"/>
      <c r="AA100" s="27">
        <v>205.8313014450149</v>
      </c>
      <c r="AB100" s="27">
        <v>7325.631626413493</v>
      </c>
      <c r="AC100" s="61">
        <v>0</v>
      </c>
      <c r="AD100" s="27">
        <v>4427.3937669949482</v>
      </c>
      <c r="AE100" s="27"/>
      <c r="AF100" s="31"/>
      <c r="AG100" s="30"/>
      <c r="AH100" s="51">
        <v>6.8272728999999996</v>
      </c>
      <c r="AI100" s="52">
        <v>66.445457000000005</v>
      </c>
      <c r="AJ100" s="52">
        <v>2.4272727000000001</v>
      </c>
      <c r="AK100" s="52"/>
      <c r="AL100" s="73">
        <v>1</v>
      </c>
      <c r="AM100" s="73">
        <v>0</v>
      </c>
      <c r="AN100" s="73">
        <v>0</v>
      </c>
      <c r="AO100" s="17"/>
      <c r="AP100" s="17"/>
      <c r="AQ100" s="17"/>
      <c r="AR100" s="17"/>
      <c r="AS100" s="17"/>
      <c r="AT100" s="28"/>
      <c r="AU100" s="17">
        <v>85.46</v>
      </c>
      <c r="AV100" s="17">
        <v>53.98</v>
      </c>
      <c r="AW100" s="17">
        <v>1.3165853658536584</v>
      </c>
      <c r="AX100" s="17">
        <v>61.111111111111114</v>
      </c>
      <c r="AY100" s="17">
        <v>1.5714285714285714</v>
      </c>
      <c r="AZ100" s="28">
        <v>1</v>
      </c>
    </row>
    <row r="101" spans="1:53" s="29" customFormat="1" ht="14" customHeight="1">
      <c r="A101" s="38" t="s">
        <v>37</v>
      </c>
      <c r="B101" s="39" t="s">
        <v>23</v>
      </c>
      <c r="C101" s="28">
        <v>4</v>
      </c>
      <c r="D101" s="28">
        <v>1988</v>
      </c>
      <c r="E101" s="36">
        <v>12.226991483750833</v>
      </c>
      <c r="F101" s="36"/>
      <c r="G101" s="36"/>
      <c r="H101" s="68"/>
      <c r="I101" s="18">
        <v>16.207207207207208</v>
      </c>
      <c r="J101" s="18">
        <v>13.842342342342343</v>
      </c>
      <c r="K101" s="17">
        <v>14.256963371018434</v>
      </c>
      <c r="L101" s="17">
        <v>15.417569824745604</v>
      </c>
      <c r="M101" s="20">
        <v>37.9</v>
      </c>
      <c r="N101" s="69">
        <v>0</v>
      </c>
      <c r="O101" s="27">
        <v>36.1</v>
      </c>
      <c r="P101" s="27">
        <v>38.299999999999997</v>
      </c>
      <c r="Q101" s="29">
        <v>91</v>
      </c>
      <c r="R101" s="29">
        <v>116.66666666666667</v>
      </c>
      <c r="S101" s="29">
        <v>123.4</v>
      </c>
      <c r="T101" s="29">
        <v>0</v>
      </c>
      <c r="U101" s="29">
        <v>0</v>
      </c>
      <c r="V101" s="29">
        <v>0</v>
      </c>
      <c r="W101" s="32">
        <v>9.375E-2</v>
      </c>
      <c r="X101" s="63">
        <f>IF(W101&gt;=0.15,1,0)</f>
        <v>0</v>
      </c>
      <c r="Y101" s="63">
        <f>IF(W101&gt;=0.3,1,0)</f>
        <v>0</v>
      </c>
      <c r="Z101" s="32"/>
      <c r="AA101" s="27">
        <v>256.11658274819717</v>
      </c>
      <c r="AB101" s="27">
        <v>4732.5567527585836</v>
      </c>
      <c r="AC101" s="61">
        <v>0</v>
      </c>
      <c r="AD101" s="27">
        <v>2518.3788191027438</v>
      </c>
      <c r="AE101" s="27"/>
      <c r="AF101" s="31"/>
      <c r="AG101" s="30"/>
      <c r="AH101" s="51">
        <v>4.9909090000000003</v>
      </c>
      <c r="AI101" s="52">
        <v>66.499999000000003</v>
      </c>
      <c r="AJ101" s="52">
        <v>8.0509093000000007</v>
      </c>
      <c r="AK101" s="52"/>
      <c r="AL101" s="73">
        <v>1</v>
      </c>
      <c r="AM101" s="73">
        <v>0</v>
      </c>
      <c r="AN101" s="73">
        <v>0</v>
      </c>
      <c r="AO101" s="17"/>
      <c r="AP101" s="17"/>
      <c r="AQ101" s="17"/>
      <c r="AR101" s="17"/>
      <c r="AS101" s="17"/>
      <c r="AT101" s="28"/>
      <c r="AU101" s="17">
        <v>78.680000000000007</v>
      </c>
      <c r="AV101" s="17">
        <v>49.96</v>
      </c>
      <c r="AW101" s="17">
        <v>1.0889276373147341</v>
      </c>
      <c r="AX101" s="17">
        <v>50</v>
      </c>
      <c r="AY101" s="17">
        <v>1</v>
      </c>
      <c r="AZ101" s="28">
        <v>0</v>
      </c>
    </row>
    <row r="102" spans="1:53" s="29" customFormat="1" ht="14" customHeight="1">
      <c r="A102" s="38" t="s">
        <v>24</v>
      </c>
      <c r="B102" s="39" t="s">
        <v>25</v>
      </c>
      <c r="C102" s="28">
        <v>5</v>
      </c>
      <c r="D102" s="28">
        <v>1988</v>
      </c>
      <c r="E102" s="36">
        <v>11.650105755986493</v>
      </c>
      <c r="F102" s="36"/>
      <c r="G102" s="36"/>
      <c r="H102" s="68"/>
      <c r="I102" s="42">
        <v>1.0538243626062322</v>
      </c>
      <c r="J102" s="42">
        <v>0.98583569405099147</v>
      </c>
      <c r="K102" s="17">
        <v>0.93487650502393882</v>
      </c>
      <c r="L102" s="17">
        <v>1.3339470909280107</v>
      </c>
      <c r="M102" s="20">
        <v>23.3</v>
      </c>
      <c r="N102" s="69">
        <v>0</v>
      </c>
      <c r="O102" s="27">
        <v>22.666666666666668</v>
      </c>
      <c r="P102" s="27">
        <v>24.720000000000002</v>
      </c>
      <c r="Q102" s="29">
        <v>45</v>
      </c>
      <c r="R102" s="29">
        <v>37.333333333333336</v>
      </c>
      <c r="S102" s="29">
        <v>49.8</v>
      </c>
      <c r="T102" s="29">
        <v>0</v>
      </c>
      <c r="U102" s="29">
        <v>0</v>
      </c>
      <c r="V102" s="29">
        <v>0</v>
      </c>
      <c r="W102" s="32">
        <v>0.1111111111111111</v>
      </c>
      <c r="X102" s="63">
        <f>IF(W102&gt;=0.15,1,0)</f>
        <v>0</v>
      </c>
      <c r="Y102" s="63">
        <f>IF(W102&gt;=0.3,1,0)</f>
        <v>0</v>
      </c>
      <c r="Z102" s="32">
        <v>0.111</v>
      </c>
      <c r="AA102" s="27">
        <v>316.05627595200031</v>
      </c>
      <c r="AB102" s="27">
        <v>19404.593525200809</v>
      </c>
      <c r="AC102" s="61">
        <v>0</v>
      </c>
      <c r="AD102" s="27">
        <v>10522.279825132196</v>
      </c>
      <c r="AE102" s="27"/>
      <c r="AF102" s="31"/>
      <c r="AG102" s="30"/>
      <c r="AH102" s="51">
        <v>4.7818180999999997</v>
      </c>
      <c r="AI102" s="52">
        <v>86.054547999999997</v>
      </c>
      <c r="AJ102" s="52">
        <v>1.4754545999999999</v>
      </c>
      <c r="AK102" s="52"/>
      <c r="AL102" s="73">
        <v>0</v>
      </c>
      <c r="AM102" s="73">
        <v>0</v>
      </c>
      <c r="AN102" s="73">
        <v>0</v>
      </c>
      <c r="AO102" s="17"/>
      <c r="AP102" s="17"/>
      <c r="AQ102" s="17"/>
      <c r="AR102" s="17"/>
      <c r="AS102" s="17"/>
      <c r="AT102" s="28"/>
      <c r="AU102" s="17">
        <v>79.930000000000007</v>
      </c>
      <c r="AV102" s="17">
        <v>45</v>
      </c>
      <c r="AW102" s="17">
        <v>1.2016021361815754</v>
      </c>
      <c r="AX102" s="17">
        <v>59.259259259259252</v>
      </c>
      <c r="AY102" s="17">
        <v>1.7777777777777777</v>
      </c>
      <c r="AZ102" s="28">
        <v>1</v>
      </c>
    </row>
    <row r="103" spans="1:53" s="29" customFormat="1" ht="14" customHeight="1">
      <c r="A103" s="38" t="s">
        <v>26</v>
      </c>
      <c r="B103" s="39" t="s">
        <v>27</v>
      </c>
      <c r="C103" s="28">
        <v>6</v>
      </c>
      <c r="D103" s="28">
        <v>1988</v>
      </c>
      <c r="E103" s="36">
        <v>8.8755983955171196</v>
      </c>
      <c r="F103" s="36"/>
      <c r="G103" s="36"/>
      <c r="H103" s="68"/>
      <c r="I103" s="18">
        <v>0.68380186424031286</v>
      </c>
      <c r="J103" s="18">
        <v>0.55593647499212417</v>
      </c>
      <c r="K103" s="17">
        <v>0.82129717164319471</v>
      </c>
      <c r="L103" s="17">
        <v>0.91330685182585436</v>
      </c>
      <c r="M103" s="20">
        <v>24.1</v>
      </c>
      <c r="N103" s="69">
        <v>0</v>
      </c>
      <c r="O103" s="27">
        <v>23.900000000000002</v>
      </c>
      <c r="P103" s="27">
        <v>24.28</v>
      </c>
      <c r="Q103" s="29">
        <v>24</v>
      </c>
      <c r="R103" s="29">
        <v>25</v>
      </c>
      <c r="S103" s="29">
        <v>32.200000000000003</v>
      </c>
      <c r="T103" s="29">
        <v>0</v>
      </c>
      <c r="U103" s="29">
        <v>0</v>
      </c>
      <c r="V103" s="29">
        <v>0</v>
      </c>
      <c r="W103" s="32">
        <v>6.0606060606060608E-2</v>
      </c>
      <c r="X103" s="63">
        <f>IF(W103&gt;=0.15,1,0)</f>
        <v>0</v>
      </c>
      <c r="Y103" s="63">
        <f>IF(W103&gt;=0.3,1,0)</f>
        <v>0</v>
      </c>
      <c r="Z103" s="32">
        <v>7.5999999999999998E-2</v>
      </c>
      <c r="AA103" s="27">
        <v>313.53008867340907</v>
      </c>
      <c r="AB103" s="27">
        <v>8577.7728630847269</v>
      </c>
      <c r="AC103" s="61">
        <v>0</v>
      </c>
      <c r="AD103" s="27">
        <v>4746.9735081206936</v>
      </c>
      <c r="AE103" s="27"/>
      <c r="AF103" s="31"/>
      <c r="AG103" s="30"/>
      <c r="AH103" s="51">
        <v>9.0272728999999998</v>
      </c>
      <c r="AI103" s="52">
        <v>84.554545000000005</v>
      </c>
      <c r="AJ103" s="52">
        <v>16.145454000000001</v>
      </c>
      <c r="AK103" s="52"/>
      <c r="AL103" s="73">
        <v>0</v>
      </c>
      <c r="AM103" s="73">
        <v>0</v>
      </c>
      <c r="AN103" s="73">
        <v>0</v>
      </c>
      <c r="AO103" s="17"/>
      <c r="AP103" s="17"/>
      <c r="AQ103" s="17"/>
      <c r="AR103" s="17"/>
      <c r="AS103" s="17"/>
      <c r="AT103" s="28"/>
      <c r="AU103" s="17">
        <v>86.09</v>
      </c>
      <c r="AV103" s="17">
        <v>46.55</v>
      </c>
      <c r="AW103" s="17">
        <v>1.0674157303370786</v>
      </c>
      <c r="AX103" s="17">
        <v>54.54545454545454</v>
      </c>
      <c r="AY103" s="17">
        <v>1.44</v>
      </c>
      <c r="AZ103" s="28">
        <v>0</v>
      </c>
    </row>
    <row r="104" spans="1:53" s="29" customFormat="1" ht="14" customHeight="1">
      <c r="A104" s="38" t="s">
        <v>28</v>
      </c>
      <c r="B104" s="39" t="s">
        <v>29</v>
      </c>
      <c r="C104" s="28">
        <v>7</v>
      </c>
      <c r="D104" s="28">
        <v>1988</v>
      </c>
      <c r="E104" s="36">
        <v>9.951102598741004</v>
      </c>
      <c r="F104" s="36"/>
      <c r="G104" s="36"/>
      <c r="H104" s="68"/>
      <c r="I104" s="18">
        <v>10.190816658154974</v>
      </c>
      <c r="J104" s="18">
        <v>9.8843957472491759</v>
      </c>
      <c r="K104" s="17">
        <v>9.886712598846783</v>
      </c>
      <c r="L104" s="17">
        <v>11.44141313175137</v>
      </c>
      <c r="M104" s="20">
        <v>28.6</v>
      </c>
      <c r="N104" s="69">
        <v>0</v>
      </c>
      <c r="O104" s="27">
        <v>30.5</v>
      </c>
      <c r="P104" s="27">
        <v>32.339999999999996</v>
      </c>
      <c r="Q104" s="29">
        <v>97</v>
      </c>
      <c r="R104" s="29">
        <v>101.33333333333333</v>
      </c>
      <c r="S104" s="29">
        <v>92</v>
      </c>
      <c r="T104" s="29">
        <v>0</v>
      </c>
      <c r="U104" s="29">
        <v>0</v>
      </c>
      <c r="V104" s="29">
        <v>0</v>
      </c>
      <c r="W104" s="32"/>
      <c r="X104" s="63"/>
      <c r="Y104" s="63"/>
      <c r="Z104" s="32"/>
      <c r="AA104" s="27">
        <v>237.57119731540951</v>
      </c>
      <c r="AB104" s="27">
        <v>7894.8516190222617</v>
      </c>
      <c r="AC104" s="61">
        <v>0</v>
      </c>
      <c r="AD104" s="27">
        <v>4354.1908143388191</v>
      </c>
      <c r="AE104" s="27"/>
      <c r="AF104" s="31"/>
      <c r="AG104" s="30"/>
      <c r="AH104" s="51">
        <v>6.3272728999999996</v>
      </c>
      <c r="AI104" s="52">
        <v>71.454544999999996</v>
      </c>
      <c r="AJ104" s="52">
        <v>8.6054548999999998</v>
      </c>
      <c r="AK104" s="52"/>
      <c r="AL104" s="73">
        <v>1</v>
      </c>
      <c r="AM104" s="77">
        <v>0</v>
      </c>
      <c r="AN104" s="73">
        <v>0</v>
      </c>
      <c r="AO104" s="17"/>
      <c r="AP104" s="17"/>
      <c r="AQ104" s="17"/>
      <c r="AR104" s="17"/>
      <c r="AS104" s="17"/>
      <c r="AT104" s="28"/>
      <c r="AU104" s="17">
        <v>80.069999999999993</v>
      </c>
      <c r="AV104" s="17">
        <v>44.21</v>
      </c>
      <c r="AW104" s="17">
        <v>1.7805074506645189</v>
      </c>
      <c r="AX104" s="17">
        <v>53.846153846153847</v>
      </c>
      <c r="AY104" s="17">
        <v>1.75</v>
      </c>
      <c r="AZ104" s="28">
        <v>0</v>
      </c>
    </row>
    <row r="105" spans="1:53" s="29" customFormat="1" ht="14" customHeight="1">
      <c r="A105" s="38" t="s">
        <v>30</v>
      </c>
      <c r="B105" s="39" t="s">
        <v>31</v>
      </c>
      <c r="C105" s="28">
        <v>8</v>
      </c>
      <c r="D105" s="28">
        <v>1988</v>
      </c>
      <c r="E105" s="36">
        <v>8.2686609751606053</v>
      </c>
      <c r="F105" s="36"/>
      <c r="G105" s="36"/>
      <c r="H105" s="68"/>
      <c r="I105" s="18">
        <v>0.9400705052878966</v>
      </c>
      <c r="J105" s="18">
        <v>0.7050528789659225</v>
      </c>
      <c r="K105" s="17">
        <v>0.91580308668706856</v>
      </c>
      <c r="L105" s="17">
        <v>1.1942396579615573</v>
      </c>
      <c r="M105" s="20">
        <v>24.4</v>
      </c>
      <c r="N105" s="69">
        <v>0</v>
      </c>
      <c r="O105" s="27">
        <v>23.833333333333332</v>
      </c>
      <c r="P105" s="27">
        <v>25.28</v>
      </c>
      <c r="Q105" s="29">
        <v>31</v>
      </c>
      <c r="R105" s="29">
        <v>36.333333333333336</v>
      </c>
      <c r="S105" s="29">
        <v>35.799999999999997</v>
      </c>
      <c r="T105" s="29">
        <v>0</v>
      </c>
      <c r="U105" s="29">
        <v>0</v>
      </c>
      <c r="V105" s="29">
        <v>0</v>
      </c>
      <c r="W105" s="32"/>
      <c r="X105" s="63"/>
      <c r="Y105" s="63"/>
      <c r="Z105" s="32">
        <v>0</v>
      </c>
      <c r="AA105" s="27">
        <v>285.69499612024259</v>
      </c>
      <c r="AB105" s="27">
        <v>8295.5235257498334</v>
      </c>
      <c r="AC105" s="61">
        <v>0</v>
      </c>
      <c r="AD105" s="27">
        <v>4637.7499083534994</v>
      </c>
      <c r="AE105" s="27"/>
      <c r="AF105" s="31"/>
      <c r="AG105" s="30"/>
      <c r="AH105" s="51">
        <v>8.6363637000000004</v>
      </c>
      <c r="AI105" s="52">
        <v>75.2</v>
      </c>
      <c r="AJ105" s="52">
        <v>12.562727000000001</v>
      </c>
      <c r="AK105" s="52"/>
      <c r="AL105" s="73">
        <v>0</v>
      </c>
      <c r="AM105" s="73">
        <v>0</v>
      </c>
      <c r="AN105" s="73">
        <v>0</v>
      </c>
      <c r="AO105" s="17"/>
      <c r="AP105" s="17"/>
      <c r="AQ105" s="17"/>
      <c r="AR105" s="17"/>
      <c r="AS105" s="17"/>
      <c r="AT105" s="28"/>
      <c r="AU105" s="17">
        <v>85.44</v>
      </c>
      <c r="AV105" s="17">
        <v>48.38</v>
      </c>
      <c r="AW105" s="17">
        <v>1.1274761127942206</v>
      </c>
      <c r="AX105" s="17">
        <v>53.571428571428569</v>
      </c>
      <c r="AY105" s="17">
        <v>1.25</v>
      </c>
      <c r="AZ105" s="28">
        <v>1</v>
      </c>
    </row>
    <row r="106" spans="1:53" s="29" customFormat="1" ht="14" customHeight="1">
      <c r="A106" s="38" t="s">
        <v>49</v>
      </c>
      <c r="B106" s="39" t="s">
        <v>50</v>
      </c>
      <c r="C106" s="28">
        <v>9</v>
      </c>
      <c r="D106" s="28">
        <v>1988</v>
      </c>
      <c r="E106" s="36">
        <v>7.0070622176812689</v>
      </c>
      <c r="F106" s="36"/>
      <c r="G106" s="36"/>
      <c r="H106" s="68"/>
      <c r="I106" s="18">
        <v>19.091787439613526</v>
      </c>
      <c r="J106" s="18">
        <v>17.072463768115941</v>
      </c>
      <c r="K106" s="17">
        <v>21.866369845380337</v>
      </c>
      <c r="L106" s="17">
        <v>24.857908192310969</v>
      </c>
      <c r="M106" s="20">
        <v>36.200000000000003</v>
      </c>
      <c r="N106" s="69">
        <v>0</v>
      </c>
      <c r="O106" s="27">
        <v>41.1</v>
      </c>
      <c r="P106" s="27">
        <v>37.6</v>
      </c>
      <c r="Q106" s="29">
        <v>156</v>
      </c>
      <c r="R106" s="29">
        <v>172</v>
      </c>
      <c r="S106" s="29">
        <v>145.6</v>
      </c>
      <c r="T106" s="29">
        <v>0</v>
      </c>
      <c r="U106" s="29">
        <v>0</v>
      </c>
      <c r="V106" s="29">
        <v>0</v>
      </c>
      <c r="W106" s="32">
        <v>0.1</v>
      </c>
      <c r="X106" s="63">
        <f>IF(W106&gt;=0.15,1,0)</f>
        <v>0</v>
      </c>
      <c r="Y106" s="63">
        <f>IF(W106&gt;=0.3,1,0)</f>
        <v>0</v>
      </c>
      <c r="Z106" s="32"/>
      <c r="AA106" s="27">
        <v>227.70060825259219</v>
      </c>
      <c r="AB106" s="27">
        <v>5138.9754293496098</v>
      </c>
      <c r="AC106" s="61">
        <v>0</v>
      </c>
      <c r="AD106" s="27">
        <v>2973.7380704986481</v>
      </c>
      <c r="AE106" s="27"/>
      <c r="AF106" s="31"/>
      <c r="AG106" s="30"/>
      <c r="AH106" s="51">
        <v>4.5363635000000002</v>
      </c>
      <c r="AI106" s="52">
        <v>64.500001999999995</v>
      </c>
      <c r="AJ106" s="52">
        <v>5.1427275000000003</v>
      </c>
      <c r="AK106" s="52"/>
      <c r="AL106" s="73">
        <v>1</v>
      </c>
      <c r="AM106" s="77">
        <v>0</v>
      </c>
      <c r="AN106" s="73">
        <v>0</v>
      </c>
      <c r="AO106" s="17"/>
      <c r="AP106" s="17"/>
      <c r="AQ106" s="17"/>
      <c r="AR106" s="17"/>
      <c r="AS106" s="17"/>
      <c r="AT106" s="28"/>
      <c r="AU106" s="17">
        <v>80.56</v>
      </c>
      <c r="AV106" s="17">
        <v>52.91</v>
      </c>
      <c r="AW106" s="17">
        <v>1.1537287396423899</v>
      </c>
      <c r="AX106" s="17">
        <v>53.333333333333336</v>
      </c>
      <c r="AY106" s="17">
        <v>1.1428571428571428</v>
      </c>
      <c r="AZ106" s="28">
        <v>1</v>
      </c>
      <c r="BA106" s="15"/>
    </row>
    <row r="107" spans="1:53" s="29" customFormat="1" ht="14" customHeight="1">
      <c r="A107" s="38" t="s">
        <v>51</v>
      </c>
      <c r="B107" s="39" t="s">
        <v>52</v>
      </c>
      <c r="C107" s="28">
        <v>10</v>
      </c>
      <c r="D107" s="28">
        <v>1988</v>
      </c>
      <c r="E107" s="36">
        <v>20.001084634661972</v>
      </c>
      <c r="F107" s="36"/>
      <c r="G107" s="36"/>
      <c r="H107" s="68"/>
      <c r="I107" s="18">
        <v>8.9506172839506171</v>
      </c>
      <c r="J107" s="18">
        <v>8.720930232558139</v>
      </c>
      <c r="K107" s="17">
        <v>9.2604161669611837</v>
      </c>
      <c r="L107" s="17">
        <v>10.282026136943408</v>
      </c>
      <c r="M107" s="20">
        <v>36.9</v>
      </c>
      <c r="N107" s="69">
        <v>0</v>
      </c>
      <c r="O107" s="27">
        <v>36.199999999999996</v>
      </c>
      <c r="P107" s="27">
        <v>37.380000000000003</v>
      </c>
      <c r="Q107" s="29">
        <v>123</v>
      </c>
      <c r="R107" s="29">
        <v>107</v>
      </c>
      <c r="S107" s="29">
        <v>105.6</v>
      </c>
      <c r="T107" s="29">
        <v>0</v>
      </c>
      <c r="U107" s="29">
        <v>0</v>
      </c>
      <c r="V107" s="29">
        <v>0</v>
      </c>
      <c r="W107" s="32">
        <v>8.3333333333333329E-2</v>
      </c>
      <c r="X107" s="63">
        <f>IF(W107&gt;=0.15,1,0)</f>
        <v>0</v>
      </c>
      <c r="Y107" s="63">
        <f>IF(W107&gt;=0.3,1,0)</f>
        <v>0</v>
      </c>
      <c r="Z107" s="32"/>
      <c r="AA107" s="27">
        <v>173.31124493668523</v>
      </c>
      <c r="AB107" s="27">
        <v>7043.5372774497346</v>
      </c>
      <c r="AC107" s="61">
        <v>0</v>
      </c>
      <c r="AD107" s="27">
        <v>3790.161004239123</v>
      </c>
      <c r="AE107" s="27"/>
      <c r="AF107" s="31"/>
      <c r="AG107" s="30"/>
      <c r="AH107" s="51">
        <v>4.4818180999999999</v>
      </c>
      <c r="AI107" s="52">
        <v>79.418180000000007</v>
      </c>
      <c r="AJ107" s="52">
        <v>9.1036363999999992</v>
      </c>
      <c r="AK107" s="52"/>
      <c r="AL107" s="73">
        <v>1</v>
      </c>
      <c r="AM107" s="77">
        <v>0</v>
      </c>
      <c r="AN107" s="73">
        <v>0</v>
      </c>
      <c r="AO107" s="17"/>
      <c r="AP107" s="17"/>
      <c r="AQ107" s="17"/>
      <c r="AR107" s="17"/>
      <c r="AS107" s="17"/>
      <c r="AT107" s="28"/>
      <c r="AU107" s="17">
        <v>80.66</v>
      </c>
      <c r="AV107" s="17">
        <v>42.96</v>
      </c>
      <c r="AW107" s="17">
        <v>1.2183777651730006</v>
      </c>
      <c r="AX107" s="17">
        <v>45.454545454545453</v>
      </c>
      <c r="AY107" s="17">
        <v>1.1538461538461537</v>
      </c>
      <c r="AZ107" s="28">
        <v>1</v>
      </c>
    </row>
    <row r="108" spans="1:53" s="29" customFormat="1" ht="14" customHeight="1">
      <c r="A108" s="38" t="s">
        <v>53</v>
      </c>
      <c r="B108" s="39" t="s">
        <v>54</v>
      </c>
      <c r="C108" s="28">
        <v>11</v>
      </c>
      <c r="D108" s="28">
        <v>1988</v>
      </c>
      <c r="E108" s="36">
        <v>10.109306210876294</v>
      </c>
      <c r="F108" s="36"/>
      <c r="G108" s="36"/>
      <c r="H108" s="68"/>
      <c r="I108" s="18">
        <v>2.7180671522472908</v>
      </c>
      <c r="J108" s="18">
        <v>0.8704920945105703</v>
      </c>
      <c r="K108" s="17">
        <v>1.7042842976301416</v>
      </c>
      <c r="L108" s="17">
        <v>1.3881756617793277</v>
      </c>
      <c r="M108" s="20">
        <v>24.1</v>
      </c>
      <c r="N108" s="69">
        <v>0</v>
      </c>
      <c r="O108" s="27">
        <v>24.766666666666669</v>
      </c>
      <c r="P108" s="27">
        <v>25.619999999999997</v>
      </c>
      <c r="Q108" s="29">
        <v>71</v>
      </c>
      <c r="R108" s="29">
        <v>42</v>
      </c>
      <c r="S108" s="29">
        <v>44.8</v>
      </c>
      <c r="T108" s="29">
        <v>0</v>
      </c>
      <c r="U108" s="29">
        <v>0</v>
      </c>
      <c r="V108" s="29">
        <v>0</v>
      </c>
      <c r="W108" s="32">
        <v>9.5238095238095233E-2</v>
      </c>
      <c r="X108" s="63">
        <f>IF(W108&gt;=0.15,1,0)</f>
        <v>0</v>
      </c>
      <c r="Y108" s="63">
        <f>IF(W108&gt;=0.3,1,0)</f>
        <v>0</v>
      </c>
      <c r="Z108" s="32">
        <v>9.5000000000000001E-2</v>
      </c>
      <c r="AA108" s="27">
        <v>439.24794797332657</v>
      </c>
      <c r="AB108" s="27">
        <v>12412.160198674259</v>
      </c>
      <c r="AC108" s="61">
        <v>0</v>
      </c>
      <c r="AD108" s="27">
        <v>6720.3369003902553</v>
      </c>
      <c r="AE108" s="27"/>
      <c r="AF108" s="31"/>
      <c r="AG108" s="30"/>
      <c r="AH108" s="51">
        <v>8.6272725000000001</v>
      </c>
      <c r="AI108" s="52">
        <v>71.663634999999999</v>
      </c>
      <c r="AJ108" s="52">
        <v>1.7118182</v>
      </c>
      <c r="AK108" s="52"/>
      <c r="AL108" s="73">
        <v>0</v>
      </c>
      <c r="AM108" s="73">
        <v>0</v>
      </c>
      <c r="AN108" s="73">
        <v>0</v>
      </c>
      <c r="AO108" s="17"/>
      <c r="AP108" s="17"/>
      <c r="AQ108" s="17"/>
      <c r="AR108" s="17"/>
      <c r="AS108" s="17"/>
      <c r="AT108" s="28"/>
      <c r="AU108" s="17">
        <v>89.83</v>
      </c>
      <c r="AV108" s="17">
        <v>50.6</v>
      </c>
      <c r="AW108" s="17">
        <v>1.2275594371664242</v>
      </c>
      <c r="AX108" s="17">
        <v>57.142857142857139</v>
      </c>
      <c r="AY108" s="17">
        <v>1.3333333333333333</v>
      </c>
      <c r="AZ108" s="28">
        <v>1</v>
      </c>
    </row>
    <row r="109" spans="1:53" s="29" customFormat="1" ht="14" customHeight="1">
      <c r="A109" s="38" t="s">
        <v>55</v>
      </c>
      <c r="B109" s="39" t="s">
        <v>57</v>
      </c>
      <c r="C109" s="28">
        <v>12</v>
      </c>
      <c r="D109" s="28">
        <v>1988</v>
      </c>
      <c r="E109" s="36">
        <v>2.4401860583264225</v>
      </c>
      <c r="F109" s="36"/>
      <c r="G109" s="36"/>
      <c r="H109" s="68"/>
      <c r="I109" s="18">
        <v>4.7585477617201271</v>
      </c>
      <c r="J109" s="18">
        <v>4.652802255904124</v>
      </c>
      <c r="K109" s="17">
        <v>5.1955012251781669</v>
      </c>
      <c r="L109" s="17">
        <v>5.6935677038498334</v>
      </c>
      <c r="M109" s="20">
        <v>33</v>
      </c>
      <c r="N109" s="69">
        <v>0</v>
      </c>
      <c r="O109" s="27">
        <v>33</v>
      </c>
      <c r="P109" s="27">
        <v>34.92</v>
      </c>
      <c r="Q109" s="29">
        <v>71</v>
      </c>
      <c r="R109" s="29">
        <v>49.333333333333336</v>
      </c>
      <c r="S109" s="29">
        <v>42.2</v>
      </c>
      <c r="T109" s="29">
        <v>0</v>
      </c>
      <c r="U109" s="29">
        <v>0</v>
      </c>
      <c r="V109" s="29">
        <v>0</v>
      </c>
      <c r="W109" s="32"/>
      <c r="X109" s="63"/>
      <c r="Y109" s="63"/>
      <c r="Z109" s="32"/>
      <c r="AA109" s="27">
        <v>253.82258349834675</v>
      </c>
      <c r="AB109" s="27">
        <v>11421.273939273819</v>
      </c>
      <c r="AC109" s="61">
        <v>0</v>
      </c>
      <c r="AD109" s="27">
        <v>6259.7436391419596</v>
      </c>
      <c r="AE109" s="27"/>
      <c r="AF109" s="31"/>
      <c r="AG109" s="30"/>
      <c r="AH109" s="51">
        <v>6.3545455999999998</v>
      </c>
      <c r="AI109" s="52">
        <v>71.881816000000001</v>
      </c>
      <c r="AJ109" s="52">
        <v>2.2881819000000001</v>
      </c>
      <c r="AK109" s="52"/>
      <c r="AL109" s="73">
        <v>1</v>
      </c>
      <c r="AM109" s="77">
        <v>0</v>
      </c>
      <c r="AN109" s="73">
        <v>0</v>
      </c>
      <c r="AO109" s="17"/>
      <c r="AP109" s="17"/>
      <c r="AQ109" s="17"/>
      <c r="AR109" s="17"/>
      <c r="AS109" s="17"/>
      <c r="AT109" s="28"/>
      <c r="AU109" s="17">
        <v>83.42</v>
      </c>
      <c r="AV109" s="17">
        <v>55.6</v>
      </c>
      <c r="AW109" s="17">
        <v>1.7952857604133032</v>
      </c>
      <c r="AX109" s="17">
        <v>91.666666666666657</v>
      </c>
      <c r="AY109" s="17">
        <v>11</v>
      </c>
      <c r="AZ109" s="28">
        <v>1</v>
      </c>
    </row>
    <row r="110" spans="1:53" s="29" customFormat="1" ht="14" customHeight="1">
      <c r="A110" s="38" t="s">
        <v>60</v>
      </c>
      <c r="B110" s="39" t="s">
        <v>4</v>
      </c>
      <c r="C110" s="28">
        <v>13</v>
      </c>
      <c r="D110" s="28">
        <v>1988</v>
      </c>
      <c r="E110" s="36">
        <v>12.363879663950968</v>
      </c>
      <c r="F110" s="36"/>
      <c r="G110" s="36"/>
      <c r="H110" s="68"/>
      <c r="I110" s="18">
        <v>2.0929126367528141</v>
      </c>
      <c r="J110" s="18">
        <v>1.9755826859045507</v>
      </c>
      <c r="K110" s="17">
        <v>2.0561143509124027</v>
      </c>
      <c r="L110" s="17">
        <v>2.3265125971768161</v>
      </c>
      <c r="M110" s="20">
        <v>24.6</v>
      </c>
      <c r="N110" s="69">
        <v>0</v>
      </c>
      <c r="O110" s="27">
        <v>25.366666666666664</v>
      </c>
      <c r="P110" s="27">
        <v>25.5</v>
      </c>
      <c r="Q110" s="29">
        <v>70</v>
      </c>
      <c r="R110" s="29">
        <v>57</v>
      </c>
      <c r="S110" s="29">
        <v>56.8</v>
      </c>
      <c r="T110" s="29">
        <v>0</v>
      </c>
      <c r="U110" s="29">
        <v>0</v>
      </c>
      <c r="V110" s="29">
        <v>0</v>
      </c>
      <c r="W110" s="32"/>
      <c r="X110" s="63"/>
      <c r="Y110" s="63"/>
      <c r="Z110" s="32"/>
      <c r="AA110" s="27">
        <v>298.50545573267704</v>
      </c>
      <c r="AB110" s="27">
        <v>8313.4329948658542</v>
      </c>
      <c r="AC110" s="61">
        <v>0</v>
      </c>
      <c r="AD110" s="27">
        <v>4612.1389451769928</v>
      </c>
      <c r="AE110" s="27"/>
      <c r="AF110" s="31"/>
      <c r="AG110" s="30"/>
      <c r="AH110" s="51">
        <v>7.3454544000000004</v>
      </c>
      <c r="AI110" s="52">
        <v>75.372730000000004</v>
      </c>
      <c r="AJ110" s="52">
        <v>9.0945453000000001</v>
      </c>
      <c r="AK110" s="52"/>
      <c r="AL110" s="73">
        <v>1</v>
      </c>
      <c r="AM110" s="77">
        <v>0</v>
      </c>
      <c r="AN110" s="73">
        <v>0</v>
      </c>
      <c r="AO110" s="17"/>
      <c r="AP110" s="17"/>
      <c r="AQ110" s="17"/>
      <c r="AR110" s="17"/>
      <c r="AS110" s="17"/>
      <c r="AT110" s="28"/>
      <c r="AU110" s="17">
        <v>87.23</v>
      </c>
      <c r="AV110" s="17">
        <v>45.46</v>
      </c>
      <c r="AW110" s="17">
        <v>1.2687691878314262</v>
      </c>
      <c r="AX110" s="17">
        <v>50</v>
      </c>
      <c r="AY110" s="17">
        <v>1.3333333333333333</v>
      </c>
      <c r="AZ110" s="28">
        <v>1</v>
      </c>
    </row>
    <row r="111" spans="1:53" s="29" customFormat="1" ht="14" customHeight="1">
      <c r="A111" s="38" t="s">
        <v>5</v>
      </c>
      <c r="B111" s="39" t="s">
        <v>6</v>
      </c>
      <c r="C111" s="28">
        <v>14</v>
      </c>
      <c r="D111" s="28">
        <v>1988</v>
      </c>
      <c r="E111" s="36">
        <v>8.602714955905256</v>
      </c>
      <c r="F111" s="36"/>
      <c r="G111" s="36"/>
      <c r="H111" s="68"/>
      <c r="I111" s="18">
        <v>12.259085043499979</v>
      </c>
      <c r="J111" s="18">
        <v>8.1463597385838575</v>
      </c>
      <c r="K111" s="17">
        <v>9.1365145421363483</v>
      </c>
      <c r="L111" s="17">
        <v>11.02250644182674</v>
      </c>
      <c r="M111" s="20">
        <v>30</v>
      </c>
      <c r="N111" s="69">
        <v>0</v>
      </c>
      <c r="O111" s="27">
        <v>32.466666666666669</v>
      </c>
      <c r="P111" s="27">
        <v>34.22</v>
      </c>
      <c r="Q111" s="29">
        <v>87</v>
      </c>
      <c r="R111" s="29">
        <v>80</v>
      </c>
      <c r="S111" s="29">
        <v>86.2</v>
      </c>
      <c r="T111" s="29">
        <v>0</v>
      </c>
      <c r="U111" s="29">
        <v>0</v>
      </c>
      <c r="V111" s="29">
        <v>0</v>
      </c>
      <c r="W111" s="32">
        <v>7.4999999999999997E-2</v>
      </c>
      <c r="X111" s="63">
        <f>IF(W111&gt;=0.15,1,0)</f>
        <v>0</v>
      </c>
      <c r="Y111" s="63">
        <f>IF(W111&gt;=0.3,1,0)</f>
        <v>0</v>
      </c>
      <c r="Z111" s="32"/>
      <c r="AA111" s="27">
        <v>220.39622326909765</v>
      </c>
      <c r="AB111" s="27">
        <v>5278.1132605965076</v>
      </c>
      <c r="AC111" s="61">
        <v>0</v>
      </c>
      <c r="AD111" s="27">
        <v>3000.1242874238765</v>
      </c>
      <c r="AE111" s="27"/>
      <c r="AF111" s="31"/>
      <c r="AG111" s="30"/>
      <c r="AH111" s="51">
        <v>4.3909091</v>
      </c>
      <c r="AI111" s="52">
        <v>59.2</v>
      </c>
      <c r="AJ111" s="52">
        <v>24.64</v>
      </c>
      <c r="AK111" s="52"/>
      <c r="AL111" s="73">
        <v>1</v>
      </c>
      <c r="AM111" s="77">
        <v>0</v>
      </c>
      <c r="AN111" s="73">
        <v>0</v>
      </c>
      <c r="AO111" s="17"/>
      <c r="AP111" s="17"/>
      <c r="AQ111" s="17"/>
      <c r="AR111" s="17"/>
      <c r="AS111" s="17"/>
      <c r="AT111" s="28"/>
      <c r="AU111" s="17">
        <v>79.28</v>
      </c>
      <c r="AV111" s="17">
        <v>47.54</v>
      </c>
      <c r="AW111" s="17">
        <v>1.0210481099656357</v>
      </c>
      <c r="AX111" s="17">
        <v>50</v>
      </c>
      <c r="AY111" s="17">
        <v>1</v>
      </c>
      <c r="AZ111" s="28">
        <v>1</v>
      </c>
    </row>
    <row r="112" spans="1:53" s="29" customFormat="1" ht="14" customHeight="1">
      <c r="A112" s="38" t="s">
        <v>7</v>
      </c>
      <c r="B112" s="39" t="s">
        <v>8</v>
      </c>
      <c r="C112" s="28">
        <v>15</v>
      </c>
      <c r="D112" s="28">
        <v>1988</v>
      </c>
      <c r="E112" s="36">
        <v>9.8386128350321744</v>
      </c>
      <c r="F112" s="36"/>
      <c r="G112" s="36"/>
      <c r="H112" s="68"/>
      <c r="I112" s="18">
        <v>3.3147632311977717</v>
      </c>
      <c r="J112" s="18">
        <v>1.5598885793871866</v>
      </c>
      <c r="K112" s="17">
        <v>1.9115787801507071</v>
      </c>
      <c r="L112" s="17">
        <v>2.1467394737358161</v>
      </c>
      <c r="M112" s="20">
        <v>21</v>
      </c>
      <c r="N112" s="69">
        <v>0</v>
      </c>
      <c r="O112" s="27">
        <v>22.933333333333334</v>
      </c>
      <c r="P112" s="27">
        <v>24</v>
      </c>
      <c r="Q112" s="29">
        <v>19</v>
      </c>
      <c r="R112" s="29">
        <v>44.333333333333336</v>
      </c>
      <c r="S112" s="29">
        <v>53</v>
      </c>
      <c r="T112" s="29">
        <v>0</v>
      </c>
      <c r="U112" s="29">
        <v>0</v>
      </c>
      <c r="V112" s="29">
        <v>0</v>
      </c>
      <c r="W112" s="32"/>
      <c r="X112" s="63"/>
      <c r="Y112" s="63"/>
      <c r="Z112" s="32">
        <v>0.12</v>
      </c>
      <c r="AA112" s="27">
        <v>330.56852289106502</v>
      </c>
      <c r="AB112" s="27">
        <v>19615.917357275528</v>
      </c>
      <c r="AC112" s="61">
        <v>0</v>
      </c>
      <c r="AD112" s="27">
        <v>11038.576912171353</v>
      </c>
      <c r="AE112" s="27"/>
      <c r="AF112" s="31"/>
      <c r="AG112" s="30"/>
      <c r="AH112" s="51">
        <v>3.6636362999999998</v>
      </c>
      <c r="AI112" s="52">
        <v>83.518184000000005</v>
      </c>
      <c r="AJ112" s="52">
        <v>3.7100000999999998</v>
      </c>
      <c r="AK112" s="52"/>
      <c r="AL112" s="73">
        <v>0</v>
      </c>
      <c r="AM112" s="73">
        <v>0</v>
      </c>
      <c r="AN112" s="73">
        <v>0</v>
      </c>
      <c r="AO112" s="17"/>
      <c r="AP112" s="17"/>
      <c r="AQ112" s="17"/>
      <c r="AR112" s="17"/>
      <c r="AS112" s="17"/>
      <c r="AT112" s="28"/>
      <c r="AU112" s="17">
        <v>86.97</v>
      </c>
      <c r="AV112" s="17">
        <v>47.2</v>
      </c>
      <c r="AW112" s="17">
        <v>1.5854887470607997</v>
      </c>
      <c r="AX112" s="17">
        <v>60</v>
      </c>
      <c r="AY112" s="17">
        <v>1.5</v>
      </c>
      <c r="AZ112" s="28">
        <v>0</v>
      </c>
    </row>
    <row r="113" spans="1:52" s="29" customFormat="1" ht="14" customHeight="1">
      <c r="A113" s="38" t="s">
        <v>9</v>
      </c>
      <c r="B113" s="39" t="s">
        <v>10</v>
      </c>
      <c r="C113" s="28">
        <v>16</v>
      </c>
      <c r="D113" s="28">
        <v>1988</v>
      </c>
      <c r="E113" s="36">
        <v>9.9613306017317846</v>
      </c>
      <c r="F113" s="36"/>
      <c r="G113" s="36"/>
      <c r="H113" s="68"/>
      <c r="I113" s="18">
        <v>2.4043631894300201</v>
      </c>
      <c r="J113" s="18">
        <v>1.7130127515747426</v>
      </c>
      <c r="K113" s="17">
        <v>1.5729017191121866</v>
      </c>
      <c r="L113" s="17">
        <v>1.5505931918276226</v>
      </c>
      <c r="M113" s="20">
        <v>25</v>
      </c>
      <c r="N113" s="69">
        <v>0</v>
      </c>
      <c r="O113" s="27">
        <v>27.033333333333331</v>
      </c>
      <c r="P113" s="27">
        <v>27.74</v>
      </c>
      <c r="Q113" s="29">
        <v>8</v>
      </c>
      <c r="R113" s="29">
        <v>19.333333333333332</v>
      </c>
      <c r="S113" s="29">
        <v>23.8</v>
      </c>
      <c r="T113" s="29">
        <v>0</v>
      </c>
      <c r="U113" s="29">
        <v>0</v>
      </c>
      <c r="V113" s="29">
        <v>0</v>
      </c>
      <c r="W113" s="32"/>
      <c r="X113" s="63"/>
      <c r="Y113" s="63"/>
      <c r="Z113" s="32">
        <v>0.1905</v>
      </c>
      <c r="AA113" s="27">
        <v>329.34657937101855</v>
      </c>
      <c r="AB113" s="27">
        <v>11630.590262951759</v>
      </c>
      <c r="AC113" s="61">
        <v>0</v>
      </c>
      <c r="AD113" s="27">
        <v>6597.3133005032314</v>
      </c>
      <c r="AE113" s="27"/>
      <c r="AF113" s="31"/>
      <c r="AG113" s="30"/>
      <c r="AH113" s="51">
        <v>5.0818183000000001</v>
      </c>
      <c r="AI113" s="52">
        <v>77.690911</v>
      </c>
      <c r="AJ113" s="52">
        <v>2.3336364000000001</v>
      </c>
      <c r="AK113" s="52"/>
      <c r="AL113" s="73">
        <v>0</v>
      </c>
      <c r="AM113" s="73">
        <v>0</v>
      </c>
      <c r="AN113" s="73">
        <v>0</v>
      </c>
      <c r="AO113" s="17"/>
      <c r="AP113" s="17"/>
      <c r="AQ113" s="17"/>
      <c r="AR113" s="17"/>
      <c r="AS113" s="17"/>
      <c r="AT113" s="28"/>
      <c r="AU113" s="17">
        <v>83.56</v>
      </c>
      <c r="AV113" s="17">
        <v>38.51</v>
      </c>
      <c r="AW113" s="17">
        <v>1.1024906956770684</v>
      </c>
      <c r="AX113" s="17">
        <v>47.222222222222221</v>
      </c>
      <c r="AY113" s="17">
        <v>1.4166666666666667</v>
      </c>
      <c r="AZ113" s="28">
        <v>0</v>
      </c>
    </row>
    <row r="114" spans="1:52" s="29" customFormat="1" ht="14" customHeight="1">
      <c r="A114" s="38" t="s">
        <v>11</v>
      </c>
      <c r="B114" s="39" t="s">
        <v>12</v>
      </c>
      <c r="C114" s="28">
        <v>17</v>
      </c>
      <c r="D114" s="28">
        <v>1988</v>
      </c>
      <c r="E114" s="36">
        <v>17.175903935681962</v>
      </c>
      <c r="F114" s="36"/>
      <c r="G114" s="36"/>
      <c r="H114" s="68"/>
      <c r="I114" s="42">
        <v>17.82231643862016</v>
      </c>
      <c r="J114" s="42">
        <v>17.190210059741762</v>
      </c>
      <c r="K114" s="17">
        <v>17.190210059741762</v>
      </c>
      <c r="L114" s="17">
        <v>17.841144953905108</v>
      </c>
      <c r="M114" s="20">
        <v>32.6</v>
      </c>
      <c r="N114" s="69">
        <v>0</v>
      </c>
      <c r="O114" s="27">
        <v>32.566666666666663</v>
      </c>
      <c r="P114" s="27">
        <v>35.26</v>
      </c>
      <c r="Q114" s="29">
        <v>108</v>
      </c>
      <c r="R114" s="29">
        <v>108</v>
      </c>
      <c r="S114" s="29">
        <v>107.6</v>
      </c>
      <c r="T114" s="29">
        <v>0</v>
      </c>
      <c r="U114" s="29">
        <v>0</v>
      </c>
      <c r="V114" s="29">
        <v>0</v>
      </c>
      <c r="W114" s="32">
        <v>6.3492063492063489E-2</v>
      </c>
      <c r="X114" s="63">
        <f>IF(W114&gt;=0.15,1,0)</f>
        <v>0</v>
      </c>
      <c r="Y114" s="63">
        <f>IF(W114&gt;=0.3,1,0)</f>
        <v>0</v>
      </c>
      <c r="Z114" s="32"/>
      <c r="AA114" s="27">
        <v>174.81789899838435</v>
      </c>
      <c r="AB114" s="27">
        <v>6925.2497070329237</v>
      </c>
      <c r="AC114" s="61">
        <v>0</v>
      </c>
      <c r="AD114" s="27">
        <v>3850.036789566921</v>
      </c>
      <c r="AE114" s="27"/>
      <c r="AF114" s="31"/>
      <c r="AG114" s="30"/>
      <c r="AH114" s="51">
        <v>4.9636363000000001</v>
      </c>
      <c r="AI114" s="52">
        <v>77.036364000000006</v>
      </c>
      <c r="AJ114" s="52">
        <v>5.2127274999999997</v>
      </c>
      <c r="AK114" s="52"/>
      <c r="AL114" s="73">
        <v>1</v>
      </c>
      <c r="AM114" s="73">
        <v>0</v>
      </c>
      <c r="AN114" s="73">
        <v>0</v>
      </c>
      <c r="AO114" s="17"/>
      <c r="AP114" s="17"/>
      <c r="AQ114" s="17"/>
      <c r="AR114" s="17"/>
      <c r="AS114" s="17"/>
      <c r="AT114" s="28"/>
      <c r="AU114" s="17">
        <v>80.099999999999994</v>
      </c>
      <c r="AV114" s="17">
        <v>50.98</v>
      </c>
      <c r="AW114" s="17">
        <v>1.9036594473487676</v>
      </c>
      <c r="AX114" s="17">
        <v>66.666666666666657</v>
      </c>
      <c r="AY114" s="17">
        <v>2.8571428571428572</v>
      </c>
      <c r="AZ114" s="28">
        <v>1</v>
      </c>
    </row>
    <row r="115" spans="1:52" s="29" customFormat="1" ht="14" customHeight="1">
      <c r="A115" s="38" t="s">
        <v>13</v>
      </c>
      <c r="B115" s="39" t="s">
        <v>14</v>
      </c>
      <c r="C115" s="28">
        <v>18</v>
      </c>
      <c r="D115" s="28">
        <v>1988</v>
      </c>
      <c r="E115" s="36">
        <v>8.2123179475532702</v>
      </c>
      <c r="F115" s="36"/>
      <c r="G115" s="36"/>
      <c r="H115" s="68"/>
      <c r="I115" s="18">
        <v>2.1531666535215708</v>
      </c>
      <c r="J115" s="18">
        <v>2.1452795961826645</v>
      </c>
      <c r="K115" s="17">
        <v>1.9188762812100506</v>
      </c>
      <c r="L115" s="17">
        <v>1.9515395979560322</v>
      </c>
      <c r="M115" s="20">
        <v>25.5</v>
      </c>
      <c r="N115" s="69">
        <v>0</v>
      </c>
      <c r="O115" s="27">
        <v>26.5</v>
      </c>
      <c r="P115" s="27">
        <v>27.139999999999997</v>
      </c>
      <c r="Q115" s="29">
        <v>95</v>
      </c>
      <c r="R115" s="29">
        <v>78.333333333333329</v>
      </c>
      <c r="S115" s="29">
        <v>76.8</v>
      </c>
      <c r="T115" s="29">
        <v>0</v>
      </c>
      <c r="U115" s="29">
        <v>0</v>
      </c>
      <c r="V115" s="29">
        <v>0</v>
      </c>
      <c r="W115" s="32">
        <v>0</v>
      </c>
      <c r="X115" s="63">
        <f>IF(W115&gt;=0.15,1,0)</f>
        <v>0</v>
      </c>
      <c r="Y115" s="63">
        <f>IF(W115&gt;=0.3,1,0)</f>
        <v>0</v>
      </c>
      <c r="Z115" s="32">
        <v>0.14599999999999999</v>
      </c>
      <c r="AA115" s="27">
        <v>237.81658154750676</v>
      </c>
      <c r="AB115" s="27">
        <v>7021.2957340570174</v>
      </c>
      <c r="AC115" s="61">
        <v>0</v>
      </c>
      <c r="AD115" s="27">
        <v>3947.6723893635312</v>
      </c>
      <c r="AE115" s="27"/>
      <c r="AF115" s="31"/>
      <c r="AG115" s="30"/>
      <c r="AH115" s="51">
        <v>6.3545452999999998</v>
      </c>
      <c r="AI115" s="52">
        <v>78.036366000000001</v>
      </c>
      <c r="AJ115" s="52">
        <v>5.7090908999999996</v>
      </c>
      <c r="AK115" s="52"/>
      <c r="AL115" s="73">
        <v>0</v>
      </c>
      <c r="AM115" s="73">
        <v>0</v>
      </c>
      <c r="AN115" s="73">
        <v>0</v>
      </c>
      <c r="AO115" s="17"/>
      <c r="AP115" s="17"/>
      <c r="AQ115" s="17"/>
      <c r="AR115" s="17"/>
      <c r="AS115" s="17"/>
      <c r="AT115" s="28"/>
      <c r="AU115" s="17">
        <v>84.6</v>
      </c>
      <c r="AV115" s="17">
        <v>43.57</v>
      </c>
      <c r="AW115" s="17">
        <v>1.8984749455337691</v>
      </c>
      <c r="AX115" s="17">
        <v>41.860465116279073</v>
      </c>
      <c r="AY115" s="17">
        <v>1.5</v>
      </c>
      <c r="AZ115" s="28">
        <v>1</v>
      </c>
    </row>
    <row r="116" spans="1:52" s="29" customFormat="1" ht="14" customHeight="1">
      <c r="A116" s="38" t="s">
        <v>15</v>
      </c>
      <c r="B116" s="39" t="s">
        <v>16</v>
      </c>
      <c r="C116" s="28">
        <v>19</v>
      </c>
      <c r="D116" s="28">
        <v>1988</v>
      </c>
      <c r="E116" s="36">
        <v>8.7759981034030545</v>
      </c>
      <c r="F116" s="36"/>
      <c r="G116" s="36"/>
      <c r="H116" s="68"/>
      <c r="I116" s="18">
        <v>4.4481054365733117</v>
      </c>
      <c r="J116" s="18">
        <v>3.9721764598206115</v>
      </c>
      <c r="K116" s="17">
        <v>3.9721764598206115</v>
      </c>
      <c r="L116" s="17">
        <v>3.9721764598206115</v>
      </c>
      <c r="M116" s="20">
        <v>33.700000000000003</v>
      </c>
      <c r="N116" s="69">
        <v>1</v>
      </c>
      <c r="O116" s="27">
        <v>33.533333333333339</v>
      </c>
      <c r="P116" s="27">
        <v>33.660000000000004</v>
      </c>
      <c r="Q116" s="29">
        <v>36</v>
      </c>
      <c r="R116" s="29">
        <v>36</v>
      </c>
      <c r="S116" s="29">
        <v>39.799999999999997</v>
      </c>
      <c r="T116" s="29">
        <v>0</v>
      </c>
      <c r="U116" s="29">
        <v>0</v>
      </c>
      <c r="V116" s="29">
        <v>0</v>
      </c>
      <c r="W116" s="32"/>
      <c r="X116" s="63"/>
      <c r="Y116" s="63"/>
      <c r="Z116" s="32"/>
      <c r="AA116" s="27">
        <v>268.62918049078939</v>
      </c>
      <c r="AB116" s="27">
        <v>26794.666833092382</v>
      </c>
      <c r="AC116" s="61">
        <v>0</v>
      </c>
      <c r="AD116" s="27">
        <v>15139.200507641803</v>
      </c>
      <c r="AE116" s="27"/>
      <c r="AF116" s="31"/>
      <c r="AG116" s="30"/>
      <c r="AH116" s="51">
        <v>7.4363637999999996</v>
      </c>
      <c r="AI116" s="52">
        <v>78.072726000000003</v>
      </c>
      <c r="AJ116" s="52">
        <v>3.4736364000000002</v>
      </c>
      <c r="AK116" s="52"/>
      <c r="AL116" s="73">
        <v>1</v>
      </c>
      <c r="AM116" s="73">
        <v>0</v>
      </c>
      <c r="AN116" s="73">
        <v>0</v>
      </c>
      <c r="AO116" s="17"/>
      <c r="AP116" s="17"/>
      <c r="AQ116" s="17"/>
      <c r="AR116" s="17"/>
      <c r="AS116" s="17"/>
      <c r="AT116" s="28"/>
      <c r="AU116" s="17">
        <v>86.15</v>
      </c>
      <c r="AV116" s="17">
        <v>44.16</v>
      </c>
      <c r="AW116" s="17">
        <v>1.3092202786836644</v>
      </c>
      <c r="AX116" s="17">
        <v>64.285714285714292</v>
      </c>
      <c r="AY116" s="17">
        <v>2</v>
      </c>
      <c r="AZ116" s="28">
        <v>1</v>
      </c>
    </row>
    <row r="117" spans="1:52" s="29" customFormat="1" ht="14" customHeight="1">
      <c r="A117" s="38" t="s">
        <v>17</v>
      </c>
      <c r="B117" s="39" t="s">
        <v>18</v>
      </c>
      <c r="C117" s="28">
        <v>20</v>
      </c>
      <c r="D117" s="28">
        <v>1988</v>
      </c>
      <c r="E117" s="36">
        <v>4.9144023555568381</v>
      </c>
      <c r="F117" s="36"/>
      <c r="G117" s="36"/>
      <c r="H117" s="68"/>
      <c r="I117" s="18">
        <v>0.5722816621050012</v>
      </c>
      <c r="J117" s="18">
        <v>0.37322717093804431</v>
      </c>
      <c r="K117" s="17">
        <v>0.23711941818631668</v>
      </c>
      <c r="L117" s="17">
        <v>0.33448224364311419</v>
      </c>
      <c r="M117" s="20">
        <v>27.7</v>
      </c>
      <c r="N117" s="69">
        <v>0</v>
      </c>
      <c r="O117" s="27">
        <v>24.3</v>
      </c>
      <c r="P117" s="27">
        <v>24.400000000000002</v>
      </c>
      <c r="Q117" s="29">
        <v>0</v>
      </c>
      <c r="R117" s="29">
        <v>41.666666666666664</v>
      </c>
      <c r="S117" s="29">
        <v>68.599999999999994</v>
      </c>
      <c r="T117" s="29">
        <v>0</v>
      </c>
      <c r="U117" s="29">
        <v>0</v>
      </c>
      <c r="V117" s="29">
        <v>0</v>
      </c>
      <c r="W117" s="32"/>
      <c r="X117" s="63"/>
      <c r="Y117" s="63"/>
      <c r="Z117" s="32"/>
      <c r="AA117" s="27">
        <v>300.98088615878862</v>
      </c>
      <c r="AB117" s="27">
        <v>20567.358506238113</v>
      </c>
      <c r="AC117" s="61">
        <v>0</v>
      </c>
      <c r="AD117" s="27">
        <v>11195.827480287322</v>
      </c>
      <c r="AE117" s="27"/>
      <c r="AF117" s="31"/>
      <c r="AG117" s="30"/>
      <c r="AH117" s="51">
        <v>3.6909090999999998</v>
      </c>
      <c r="AI117" s="52">
        <v>90.145455999999996</v>
      </c>
      <c r="AJ117" s="52">
        <v>0.60818183999999997</v>
      </c>
      <c r="AK117" s="52"/>
      <c r="AL117" s="73">
        <v>0</v>
      </c>
      <c r="AM117" s="73">
        <v>0</v>
      </c>
      <c r="AN117" s="73">
        <v>1</v>
      </c>
      <c r="AO117" s="17"/>
      <c r="AP117" s="17"/>
      <c r="AQ117" s="17"/>
      <c r="AR117" s="17"/>
      <c r="AS117" s="17"/>
      <c r="AT117" s="28"/>
      <c r="AU117" s="17">
        <v>79.37</v>
      </c>
      <c r="AV117" s="17">
        <v>49.35</v>
      </c>
      <c r="AW117" s="17">
        <v>1.0446655376799323</v>
      </c>
      <c r="AX117" s="17">
        <v>50</v>
      </c>
      <c r="AY117" s="17">
        <v>1</v>
      </c>
      <c r="AZ117" s="28">
        <v>1</v>
      </c>
    </row>
    <row r="118" spans="1:52" s="29" customFormat="1" ht="14" customHeight="1">
      <c r="A118" s="38" t="s">
        <v>19</v>
      </c>
      <c r="B118" s="39" t="s">
        <v>20</v>
      </c>
      <c r="C118" s="28">
        <v>21</v>
      </c>
      <c r="D118" s="28">
        <v>1988</v>
      </c>
      <c r="E118" s="36">
        <v>7.0182030790491554</v>
      </c>
      <c r="F118" s="36"/>
      <c r="G118" s="36"/>
      <c r="H118" s="68"/>
      <c r="I118" s="18">
        <v>1.8303169273605764</v>
      </c>
      <c r="J118" s="18">
        <v>1.2980099909917286</v>
      </c>
      <c r="K118" s="17">
        <v>1.9128314595167832</v>
      </c>
      <c r="L118" s="17">
        <v>2.0376201765491269</v>
      </c>
      <c r="M118" s="20">
        <v>26.5</v>
      </c>
      <c r="N118" s="69">
        <v>0</v>
      </c>
      <c r="O118" s="27">
        <v>27.3</v>
      </c>
      <c r="P118" s="27">
        <v>27.82</v>
      </c>
      <c r="Q118" s="29">
        <v>35</v>
      </c>
      <c r="R118" s="29">
        <v>47</v>
      </c>
      <c r="S118" s="29">
        <v>49</v>
      </c>
      <c r="T118" s="29">
        <v>0</v>
      </c>
      <c r="U118" s="29">
        <v>0</v>
      </c>
      <c r="V118" s="29">
        <v>0</v>
      </c>
      <c r="W118" s="32">
        <v>0</v>
      </c>
      <c r="X118" s="63">
        <f>IF(W118&gt;=0.15,1,0)</f>
        <v>0</v>
      </c>
      <c r="Y118" s="63">
        <f>IF(W118&gt;=0.3,1,0)</f>
        <v>0</v>
      </c>
      <c r="Z118" s="32">
        <v>0.04</v>
      </c>
      <c r="AA118" s="27">
        <v>402.8659522234438</v>
      </c>
      <c r="AB118" s="27">
        <v>11401.960649035369</v>
      </c>
      <c r="AC118" s="61">
        <v>0</v>
      </c>
      <c r="AD118" s="27">
        <v>6306.306406643932</v>
      </c>
      <c r="AE118" s="27"/>
      <c r="AF118" s="31"/>
      <c r="AG118" s="30"/>
      <c r="AH118" s="51">
        <v>10.227273</v>
      </c>
      <c r="AI118" s="52">
        <v>85.490910999999997</v>
      </c>
      <c r="AJ118" s="52">
        <v>20.358183</v>
      </c>
      <c r="AK118" s="52"/>
      <c r="AL118" s="73">
        <v>0</v>
      </c>
      <c r="AM118" s="73">
        <v>0</v>
      </c>
      <c r="AN118" s="73">
        <v>0</v>
      </c>
      <c r="AO118" s="17"/>
      <c r="AP118" s="17"/>
      <c r="AQ118" s="17"/>
      <c r="AR118" s="17"/>
      <c r="AS118" s="17"/>
      <c r="AT118" s="28"/>
      <c r="AU118" s="17">
        <v>86.87</v>
      </c>
      <c r="AV118" s="17">
        <v>42.82</v>
      </c>
      <c r="AW118" s="17">
        <v>1.5475243946512467</v>
      </c>
      <c r="AX118" s="17">
        <v>56.000000000000007</v>
      </c>
      <c r="AY118" s="17">
        <v>2.1538461538461537</v>
      </c>
      <c r="AZ118" s="28">
        <v>1</v>
      </c>
    </row>
    <row r="119" spans="1:52" s="29" customFormat="1" ht="14" customHeight="1">
      <c r="A119" s="38" t="s">
        <v>61</v>
      </c>
      <c r="B119" s="39" t="s">
        <v>40</v>
      </c>
      <c r="C119" s="28">
        <v>22</v>
      </c>
      <c r="D119" s="28">
        <v>1988</v>
      </c>
      <c r="E119" s="36">
        <v>9.6074198919306841</v>
      </c>
      <c r="F119" s="36"/>
      <c r="G119" s="36"/>
      <c r="H119" s="68"/>
      <c r="I119" s="42">
        <v>27.443067166330355</v>
      </c>
      <c r="J119" s="42">
        <v>26.883828192562696</v>
      </c>
      <c r="K119" s="17">
        <v>26.883828192562692</v>
      </c>
      <c r="L119" s="17">
        <v>27.57001712660292</v>
      </c>
      <c r="M119" s="20">
        <v>27.4</v>
      </c>
      <c r="N119" s="69">
        <v>1</v>
      </c>
      <c r="O119" s="27">
        <v>27.2</v>
      </c>
      <c r="P119" s="27">
        <v>27.380000000000003</v>
      </c>
      <c r="Q119" s="29">
        <v>81</v>
      </c>
      <c r="R119" s="29">
        <v>85</v>
      </c>
      <c r="S119" s="29">
        <v>82.8</v>
      </c>
      <c r="T119" s="29">
        <v>0</v>
      </c>
      <c r="U119" s="29">
        <v>0</v>
      </c>
      <c r="V119" s="29">
        <v>0</v>
      </c>
      <c r="W119" s="32"/>
      <c r="X119" s="63"/>
      <c r="Y119" s="63"/>
      <c r="Z119" s="32"/>
      <c r="AA119" s="27">
        <v>163.36557729398822</v>
      </c>
      <c r="AB119" s="27">
        <v>4725.118873675895</v>
      </c>
      <c r="AC119" s="61">
        <v>0</v>
      </c>
      <c r="AD119" s="27">
        <v>2538.4262944290249</v>
      </c>
      <c r="AE119" s="27"/>
      <c r="AF119" s="31"/>
      <c r="AG119" s="30"/>
      <c r="AH119" s="51">
        <v>6.8727273999999996</v>
      </c>
      <c r="AI119" s="52">
        <v>58.300001000000002</v>
      </c>
      <c r="AJ119" s="52">
        <v>4.7745454000000001</v>
      </c>
      <c r="AK119" s="52"/>
      <c r="AL119" s="73">
        <v>0</v>
      </c>
      <c r="AM119" s="73">
        <v>0</v>
      </c>
      <c r="AN119" s="73">
        <v>0</v>
      </c>
      <c r="AO119" s="17"/>
      <c r="AP119" s="17"/>
      <c r="AQ119" s="17"/>
      <c r="AR119" s="17"/>
      <c r="AS119" s="17"/>
      <c r="AT119" s="28"/>
      <c r="AU119" s="17">
        <v>72.17</v>
      </c>
      <c r="AV119" s="17">
        <v>50.59</v>
      </c>
      <c r="AW119" s="17">
        <v>1.1900729240178782</v>
      </c>
      <c r="AX119" s="17">
        <v>66.666666666666657</v>
      </c>
      <c r="AY119" s="17">
        <v>2</v>
      </c>
      <c r="AZ119" s="28">
        <v>0</v>
      </c>
    </row>
    <row r="120" spans="1:52" s="29" customFormat="1" ht="14" customHeight="1">
      <c r="A120" s="38" t="s">
        <v>41</v>
      </c>
      <c r="B120" s="39" t="s">
        <v>42</v>
      </c>
      <c r="C120" s="28">
        <v>23</v>
      </c>
      <c r="D120" s="28">
        <v>1988</v>
      </c>
      <c r="E120" s="36">
        <v>8.551592611217524</v>
      </c>
      <c r="F120" s="36"/>
      <c r="G120" s="36"/>
      <c r="H120" s="68"/>
      <c r="I120" s="17">
        <v>0</v>
      </c>
      <c r="J120" s="17">
        <v>0</v>
      </c>
      <c r="K120" s="17">
        <v>0</v>
      </c>
      <c r="L120" s="17">
        <v>0</v>
      </c>
      <c r="M120" s="20">
        <v>19.3</v>
      </c>
      <c r="N120" s="69">
        <v>1</v>
      </c>
      <c r="O120" s="27">
        <v>20.733333333333334</v>
      </c>
      <c r="P120" s="27">
        <v>17.079999999999998</v>
      </c>
      <c r="Q120" s="29">
        <v>0</v>
      </c>
      <c r="R120" s="29">
        <v>35</v>
      </c>
      <c r="S120" s="29">
        <v>21</v>
      </c>
      <c r="T120" s="29">
        <v>0</v>
      </c>
      <c r="U120" s="29">
        <v>0</v>
      </c>
      <c r="V120" s="29">
        <v>0</v>
      </c>
      <c r="W120" s="32"/>
      <c r="X120" s="63"/>
      <c r="Y120" s="63"/>
      <c r="Z120" s="32"/>
      <c r="AA120" s="27">
        <v>409.36633348272807</v>
      </c>
      <c r="AB120" s="27">
        <v>63096.018966751923</v>
      </c>
      <c r="AC120" s="61">
        <v>0</v>
      </c>
      <c r="AD120" s="27">
        <v>34874.730849881082</v>
      </c>
      <c r="AE120" s="27"/>
      <c r="AF120" s="31"/>
      <c r="AG120" s="30"/>
      <c r="AH120" s="51">
        <v>1.7363636</v>
      </c>
      <c r="AI120" s="52">
        <v>94.709090000000003</v>
      </c>
      <c r="AJ120" s="52">
        <v>5.0917209999999997E-2</v>
      </c>
      <c r="AK120" s="52"/>
      <c r="AL120" s="73">
        <v>0</v>
      </c>
      <c r="AM120" s="73">
        <v>0</v>
      </c>
      <c r="AN120" s="73">
        <v>0</v>
      </c>
      <c r="AO120" s="17"/>
      <c r="AP120" s="17"/>
      <c r="AQ120" s="17"/>
      <c r="AR120" s="17"/>
      <c r="AS120" s="17"/>
      <c r="AT120" s="28"/>
      <c r="AU120" s="17"/>
      <c r="AV120" s="17"/>
      <c r="AW120" s="17"/>
      <c r="AX120" s="17">
        <v>46.666666666666664</v>
      </c>
      <c r="AY120" s="17">
        <v>1.4</v>
      </c>
      <c r="AZ120" s="28"/>
    </row>
    <row r="121" spans="1:52" s="29" customFormat="1" ht="14" customHeight="1">
      <c r="A121" s="38" t="s">
        <v>43</v>
      </c>
      <c r="B121" s="39" t="s">
        <v>62</v>
      </c>
      <c r="C121" s="28">
        <v>24</v>
      </c>
      <c r="D121" s="28">
        <v>1988</v>
      </c>
      <c r="E121" s="36">
        <v>7.7594328003137187</v>
      </c>
      <c r="F121" s="36"/>
      <c r="G121" s="36"/>
      <c r="H121" s="68"/>
      <c r="I121" s="42">
        <v>9.5759428429246807</v>
      </c>
      <c r="J121" s="42">
        <v>8.0545978032915073</v>
      </c>
      <c r="K121" s="17">
        <v>9.6413638513363598</v>
      </c>
      <c r="L121" s="17">
        <v>10.910776689772243</v>
      </c>
      <c r="M121" s="20">
        <v>28.5</v>
      </c>
      <c r="N121" s="69">
        <v>1</v>
      </c>
      <c r="O121" s="27">
        <v>29.033333333333331</v>
      </c>
      <c r="P121" s="27">
        <v>29.74</v>
      </c>
      <c r="Q121" s="29">
        <v>36</v>
      </c>
      <c r="R121" s="29">
        <v>58.333333333333336</v>
      </c>
      <c r="S121" s="29">
        <v>78.400000000000006</v>
      </c>
      <c r="T121" s="29">
        <v>0</v>
      </c>
      <c r="U121" s="29">
        <v>0</v>
      </c>
      <c r="V121" s="29">
        <v>0</v>
      </c>
      <c r="W121" s="32"/>
      <c r="X121" s="63"/>
      <c r="Y121" s="63"/>
      <c r="Z121" s="32"/>
      <c r="AA121" s="27">
        <v>238.28547244736114</v>
      </c>
      <c r="AB121" s="27">
        <v>8219.7550398769072</v>
      </c>
      <c r="AC121" s="61">
        <v>0</v>
      </c>
      <c r="AD121" s="27">
        <v>4523.5448569538921</v>
      </c>
      <c r="AE121" s="27"/>
      <c r="AF121" s="31"/>
      <c r="AG121" s="30"/>
      <c r="AH121" s="51">
        <v>6.1909093000000004</v>
      </c>
      <c r="AI121" s="52">
        <v>75.045454000000007</v>
      </c>
      <c r="AJ121" s="52">
        <v>48.656362999999999</v>
      </c>
      <c r="AK121" s="52"/>
      <c r="AL121" s="73">
        <v>0</v>
      </c>
      <c r="AM121" s="73">
        <v>0</v>
      </c>
      <c r="AN121" s="73">
        <v>0</v>
      </c>
      <c r="AO121" s="17"/>
      <c r="AP121" s="17"/>
      <c r="AQ121" s="17"/>
      <c r="AR121" s="17"/>
      <c r="AS121" s="17"/>
      <c r="AT121" s="28"/>
      <c r="AU121" s="17">
        <v>81.16</v>
      </c>
      <c r="AV121" s="17">
        <v>34.18</v>
      </c>
      <c r="AW121" s="17">
        <v>1.2543119266055045</v>
      </c>
      <c r="AX121" s="17">
        <v>35</v>
      </c>
      <c r="AY121" s="17">
        <v>1.1666666666666667</v>
      </c>
      <c r="AZ121" s="28">
        <v>0</v>
      </c>
    </row>
    <row r="122" spans="1:52" s="29" customFormat="1" ht="14" customHeight="1">
      <c r="A122" s="38" t="s">
        <v>47</v>
      </c>
      <c r="B122" s="39" t="s">
        <v>48</v>
      </c>
      <c r="C122" s="28">
        <v>1</v>
      </c>
      <c r="D122" s="28">
        <v>1989</v>
      </c>
      <c r="E122" s="36">
        <v>10.264821947804986</v>
      </c>
      <c r="F122" s="36"/>
      <c r="G122" s="36"/>
      <c r="H122" s="68"/>
      <c r="I122" s="40">
        <v>2.306917260230243</v>
      </c>
      <c r="J122" s="40">
        <v>1.1093154565950401</v>
      </c>
      <c r="K122" s="17">
        <v>0.97711018246115977</v>
      </c>
      <c r="L122" s="17">
        <v>1.0827349323143287</v>
      </c>
      <c r="M122" s="20">
        <v>23.9</v>
      </c>
      <c r="N122" s="69">
        <v>1</v>
      </c>
      <c r="O122" s="27">
        <v>24.666666666666668</v>
      </c>
      <c r="P122" s="27">
        <v>24.52</v>
      </c>
      <c r="Q122" s="29">
        <v>38</v>
      </c>
      <c r="R122" s="29">
        <v>33</v>
      </c>
      <c r="S122" s="29">
        <v>35.200000000000003</v>
      </c>
      <c r="T122" s="29">
        <v>0</v>
      </c>
      <c r="U122" s="29">
        <v>0</v>
      </c>
      <c r="V122" s="29">
        <v>0</v>
      </c>
      <c r="W122" s="32">
        <v>2.1739130434782608E-2</v>
      </c>
      <c r="X122" s="63">
        <f>IF(W122&gt;=0.15,1,0)</f>
        <v>0</v>
      </c>
      <c r="Y122" s="63">
        <f>IF(W122&gt;=0.3,1,0)</f>
        <v>0</v>
      </c>
      <c r="Z122" s="32"/>
      <c r="AA122" s="27">
        <v>333.46790975323739</v>
      </c>
      <c r="AB122" s="27">
        <v>8096.3000044788369</v>
      </c>
      <c r="AC122" s="61">
        <v>0</v>
      </c>
      <c r="AD122" s="27">
        <v>4674.0092830654303</v>
      </c>
      <c r="AE122" s="27"/>
      <c r="AF122" s="31"/>
      <c r="AG122" s="30"/>
      <c r="AH122" s="51">
        <v>8.9363638999999999</v>
      </c>
      <c r="AI122" s="52">
        <v>94.836360999999997</v>
      </c>
      <c r="AJ122" s="52">
        <v>39.928182999999997</v>
      </c>
      <c r="AK122" s="52"/>
      <c r="AL122" s="73">
        <v>1</v>
      </c>
      <c r="AM122" s="73">
        <v>1</v>
      </c>
      <c r="AN122" s="73">
        <v>0</v>
      </c>
      <c r="AO122" s="17">
        <v>87.07</v>
      </c>
      <c r="AP122" s="17">
        <v>51.72</v>
      </c>
      <c r="AQ122" s="17">
        <v>1.9284116331096197</v>
      </c>
      <c r="AR122" s="17">
        <v>54.347826086956516</v>
      </c>
      <c r="AS122" s="17">
        <v>1.5625</v>
      </c>
      <c r="AT122" s="28">
        <v>1</v>
      </c>
      <c r="AU122" s="17">
        <v>87.07</v>
      </c>
      <c r="AV122" s="17">
        <v>51.72</v>
      </c>
      <c r="AW122" s="17">
        <v>1.9284116331096197</v>
      </c>
      <c r="AX122" s="17">
        <v>54.347826086956516</v>
      </c>
      <c r="AY122" s="17">
        <v>1.5625</v>
      </c>
      <c r="AZ122" s="28">
        <v>1</v>
      </c>
    </row>
    <row r="123" spans="1:52" s="29" customFormat="1" ht="14" customHeight="1">
      <c r="A123" s="38" t="s">
        <v>33</v>
      </c>
      <c r="B123" s="39" t="s">
        <v>34</v>
      </c>
      <c r="C123" s="28">
        <v>2</v>
      </c>
      <c r="D123" s="28">
        <v>1989</v>
      </c>
      <c r="E123" s="36"/>
      <c r="F123" s="36"/>
      <c r="G123" s="36"/>
      <c r="H123" s="68"/>
      <c r="I123" s="40">
        <v>0.34350624387703221</v>
      </c>
      <c r="J123" s="40">
        <v>0.1884944009722343</v>
      </c>
      <c r="K123" s="17">
        <v>0.21568887782166893</v>
      </c>
      <c r="L123" s="17">
        <v>0.31597262539622811</v>
      </c>
      <c r="M123" s="20">
        <v>15.9</v>
      </c>
      <c r="N123" s="69">
        <v>1</v>
      </c>
      <c r="O123" s="27">
        <v>16.266666666666666</v>
      </c>
      <c r="P123" s="27">
        <v>16.380000000000003</v>
      </c>
      <c r="Q123" s="29">
        <v>15</v>
      </c>
      <c r="R123" s="29">
        <v>23</v>
      </c>
      <c r="S123" s="29">
        <v>23</v>
      </c>
      <c r="T123" s="29">
        <v>0</v>
      </c>
      <c r="U123" s="29">
        <v>0</v>
      </c>
      <c r="V123" s="29">
        <v>0</v>
      </c>
      <c r="W123" s="32">
        <v>3.3333333333333333E-2</v>
      </c>
      <c r="X123" s="63">
        <f>IF(W123&gt;=0.15,1,0)</f>
        <v>0</v>
      </c>
      <c r="Y123" s="63">
        <f>IF(W123&gt;=0.3,1,0)</f>
        <v>0</v>
      </c>
      <c r="Z123" s="32"/>
      <c r="AA123" s="27">
        <v>651.60988798484527</v>
      </c>
      <c r="AB123" s="27">
        <v>23661.23847767388</v>
      </c>
      <c r="AC123" s="61">
        <v>0</v>
      </c>
      <c r="AD123" s="27">
        <v>13670.304246701864</v>
      </c>
      <c r="AE123" s="27"/>
      <c r="AF123" s="31"/>
      <c r="AG123" s="30"/>
      <c r="AH123" s="51">
        <v>16.027272</v>
      </c>
      <c r="AI123" s="52">
        <v>100</v>
      </c>
      <c r="AJ123" s="52">
        <v>14788.316000000001</v>
      </c>
      <c r="AK123" s="52"/>
      <c r="AL123" s="73">
        <v>1</v>
      </c>
      <c r="AM123" s="73">
        <v>1</v>
      </c>
      <c r="AN123" s="73">
        <v>0</v>
      </c>
      <c r="AO123" s="17">
        <v>85.73</v>
      </c>
      <c r="AP123" s="17">
        <v>32.14</v>
      </c>
      <c r="AQ123" s="17">
        <v>1.0414776409591704</v>
      </c>
      <c r="AR123" s="17">
        <v>36.666666666666664</v>
      </c>
      <c r="AS123" s="17">
        <v>1.1000000000000001</v>
      </c>
      <c r="AT123" s="28">
        <v>1</v>
      </c>
      <c r="AU123" s="17">
        <v>85.73</v>
      </c>
      <c r="AV123" s="17">
        <v>32.14</v>
      </c>
      <c r="AW123" s="17">
        <v>1.0414776409591704</v>
      </c>
      <c r="AX123" s="17">
        <v>36.666666666666664</v>
      </c>
      <c r="AY123" s="17">
        <v>1.1000000000000001</v>
      </c>
      <c r="AZ123" s="28">
        <v>1</v>
      </c>
    </row>
    <row r="124" spans="1:52" s="29" customFormat="1" ht="14" customHeight="1">
      <c r="A124" s="38" t="s">
        <v>35</v>
      </c>
      <c r="B124" s="39" t="s">
        <v>36</v>
      </c>
      <c r="C124" s="28">
        <v>3</v>
      </c>
      <c r="D124" s="28">
        <v>1989</v>
      </c>
      <c r="E124" s="36">
        <v>8.1226519691821242</v>
      </c>
      <c r="F124" s="36"/>
      <c r="G124" s="36"/>
      <c r="H124" s="68"/>
      <c r="I124" s="40">
        <v>15.197751455531016</v>
      </c>
      <c r="J124" s="40">
        <v>14.695844207990364</v>
      </c>
      <c r="K124" s="17">
        <v>14.695844207990364</v>
      </c>
      <c r="L124" s="17">
        <v>14.695844207990366</v>
      </c>
      <c r="M124" s="20">
        <v>24.6</v>
      </c>
      <c r="N124" s="69">
        <v>1</v>
      </c>
      <c r="O124" s="27">
        <v>25.900000000000002</v>
      </c>
      <c r="P124" s="27">
        <v>26.375</v>
      </c>
      <c r="Q124" s="29">
        <v>60</v>
      </c>
      <c r="R124" s="29">
        <v>56.333333333333336</v>
      </c>
      <c r="S124" s="29">
        <v>64</v>
      </c>
      <c r="T124" s="29">
        <v>0</v>
      </c>
      <c r="U124" s="29">
        <v>0</v>
      </c>
      <c r="V124" s="29">
        <v>0</v>
      </c>
      <c r="W124" s="32"/>
      <c r="X124" s="63"/>
      <c r="Y124" s="63"/>
      <c r="Z124" s="32"/>
      <c r="AA124" s="27">
        <v>195.83539305565981</v>
      </c>
      <c r="AB124" s="27">
        <v>7189.3096884243996</v>
      </c>
      <c r="AC124" s="61">
        <v>0</v>
      </c>
      <c r="AD124" s="27">
        <v>4264.4967913614755</v>
      </c>
      <c r="AE124" s="27"/>
      <c r="AF124" s="31"/>
      <c r="AG124" s="30"/>
      <c r="AH124" s="51">
        <v>6.8181820000000002</v>
      </c>
      <c r="AI124" s="52">
        <v>67.563638999999995</v>
      </c>
      <c r="AJ124" s="52">
        <v>2.4781818000000002</v>
      </c>
      <c r="AK124" s="52"/>
      <c r="AL124" s="73">
        <v>1</v>
      </c>
      <c r="AM124" s="73">
        <v>1</v>
      </c>
      <c r="AN124" s="73">
        <v>0</v>
      </c>
      <c r="AO124" s="17">
        <v>84.8</v>
      </c>
      <c r="AP124" s="17">
        <v>52.8</v>
      </c>
      <c r="AQ124" s="17">
        <v>1.5951661631419938</v>
      </c>
      <c r="AR124" s="17">
        <v>65.217391304347828</v>
      </c>
      <c r="AS124" s="17">
        <v>3</v>
      </c>
      <c r="AT124" s="28">
        <v>1</v>
      </c>
      <c r="AU124" s="17">
        <v>84.8</v>
      </c>
      <c r="AV124" s="17">
        <v>52.8</v>
      </c>
      <c r="AW124" s="17">
        <v>1.5951661631419938</v>
      </c>
      <c r="AX124" s="17">
        <v>65.217391304347828</v>
      </c>
      <c r="AY124" s="17">
        <v>3</v>
      </c>
      <c r="AZ124" s="28">
        <v>1</v>
      </c>
    </row>
    <row r="125" spans="1:52" s="29" customFormat="1" ht="14" customHeight="1">
      <c r="A125" s="38" t="s">
        <v>37</v>
      </c>
      <c r="B125" s="39" t="s">
        <v>23</v>
      </c>
      <c r="C125" s="28">
        <v>4</v>
      </c>
      <c r="D125" s="28">
        <v>1989</v>
      </c>
      <c r="E125" s="36">
        <v>10.693028150952074</v>
      </c>
      <c r="F125" s="36"/>
      <c r="G125" s="36"/>
      <c r="H125" s="68"/>
      <c r="I125" s="17">
        <v>16.09125342853411</v>
      </c>
      <c r="J125" s="17">
        <v>14.571814184335407</v>
      </c>
      <c r="K125" s="17">
        <v>14.246718414966784</v>
      </c>
      <c r="L125" s="17">
        <v>14.934207923713956</v>
      </c>
      <c r="M125" s="20">
        <v>37.9</v>
      </c>
      <c r="N125" s="69">
        <v>0</v>
      </c>
      <c r="O125" s="27">
        <v>36.366666666666667</v>
      </c>
      <c r="P125" s="27">
        <v>37.119999999999997</v>
      </c>
      <c r="Q125" s="29">
        <v>157</v>
      </c>
      <c r="R125" s="29">
        <v>125.66666666666667</v>
      </c>
      <c r="S125" s="29">
        <v>130.6</v>
      </c>
      <c r="T125" s="29">
        <v>0</v>
      </c>
      <c r="U125" s="29">
        <v>0</v>
      </c>
      <c r="V125" s="29">
        <v>0</v>
      </c>
      <c r="W125" s="32">
        <v>9.375E-2</v>
      </c>
      <c r="X125" s="63">
        <f>IF(W125&gt;=0.15,1,0)</f>
        <v>0</v>
      </c>
      <c r="Y125" s="63">
        <f>IF(W125&gt;=0.3,1,0)</f>
        <v>0</v>
      </c>
      <c r="Z125" s="32"/>
      <c r="AA125" s="27">
        <v>241.37719828534654</v>
      </c>
      <c r="AB125" s="27">
        <v>3954.8412586624636</v>
      </c>
      <c r="AC125" s="61">
        <v>0</v>
      </c>
      <c r="AD125" s="27">
        <v>2215.9981141738822</v>
      </c>
      <c r="AE125" s="27"/>
      <c r="AF125" s="31"/>
      <c r="AG125" s="30"/>
      <c r="AH125" s="51">
        <v>5.0272725999999999</v>
      </c>
      <c r="AI125" s="52">
        <v>67.199999000000005</v>
      </c>
      <c r="AJ125" s="52">
        <v>8.1772729999999996</v>
      </c>
      <c r="AK125" s="52"/>
      <c r="AL125" s="73">
        <v>1</v>
      </c>
      <c r="AM125" s="73">
        <v>1</v>
      </c>
      <c r="AN125" s="73">
        <v>0</v>
      </c>
      <c r="AO125" s="17">
        <v>79.69</v>
      </c>
      <c r="AP125" s="17">
        <v>49.08</v>
      </c>
      <c r="AQ125" s="17">
        <v>1.4275741710296683</v>
      </c>
      <c r="AR125" s="17">
        <v>50</v>
      </c>
      <c r="AS125" s="17">
        <v>1.3333333333333333</v>
      </c>
      <c r="AT125" s="28">
        <v>1</v>
      </c>
      <c r="AU125" s="17">
        <v>79.69</v>
      </c>
      <c r="AV125" s="17">
        <v>49.08</v>
      </c>
      <c r="AW125" s="17">
        <v>1.4275741710296683</v>
      </c>
      <c r="AX125" s="17">
        <v>50</v>
      </c>
      <c r="AY125" s="17">
        <v>1.3333333333333333</v>
      </c>
      <c r="AZ125" s="28">
        <v>1</v>
      </c>
    </row>
    <row r="126" spans="1:52" s="29" customFormat="1" ht="14" customHeight="1">
      <c r="A126" s="38" t="s">
        <v>24</v>
      </c>
      <c r="B126" s="39" t="s">
        <v>25</v>
      </c>
      <c r="C126" s="28">
        <v>5</v>
      </c>
      <c r="D126" s="28">
        <v>1989</v>
      </c>
      <c r="E126" s="36">
        <v>13.332793499125945</v>
      </c>
      <c r="F126" s="36"/>
      <c r="G126" s="36"/>
      <c r="H126" s="68"/>
      <c r="I126" s="40">
        <v>1.0538243626062322</v>
      </c>
      <c r="J126" s="40">
        <v>0.98583569405099147</v>
      </c>
      <c r="K126" s="17">
        <v>0.98583569405099147</v>
      </c>
      <c r="L126" s="17">
        <v>1.1325449911076519</v>
      </c>
      <c r="M126" s="20">
        <v>22.9</v>
      </c>
      <c r="N126" s="69">
        <v>1</v>
      </c>
      <c r="O126" s="27">
        <v>23.2</v>
      </c>
      <c r="P126" s="27">
        <v>23.439999999999998</v>
      </c>
      <c r="Q126" s="29">
        <v>45</v>
      </c>
      <c r="R126" s="29">
        <v>48.666666666666664</v>
      </c>
      <c r="S126" s="29">
        <v>41</v>
      </c>
      <c r="T126" s="29">
        <v>0</v>
      </c>
      <c r="U126" s="29">
        <v>0</v>
      </c>
      <c r="V126" s="29">
        <v>0</v>
      </c>
      <c r="W126" s="32">
        <v>0.1111111111111111</v>
      </c>
      <c r="X126" s="63">
        <f>IF(W126&gt;=0.15,1,0)</f>
        <v>0</v>
      </c>
      <c r="Y126" s="63">
        <f>IF(W126&gt;=0.3,1,0)</f>
        <v>0</v>
      </c>
      <c r="Z126" s="32">
        <v>0.111</v>
      </c>
      <c r="AA126" s="27">
        <v>308.62006719382532</v>
      </c>
      <c r="AB126" s="27">
        <v>18316.630693529427</v>
      </c>
      <c r="AC126" s="61">
        <v>0</v>
      </c>
      <c r="AD126" s="27">
        <v>10615.036603221513</v>
      </c>
      <c r="AE126" s="27"/>
      <c r="AF126" s="31"/>
      <c r="AG126" s="30"/>
      <c r="AH126" s="51">
        <v>4.8545454000000001</v>
      </c>
      <c r="AI126" s="52">
        <v>86.636365999999995</v>
      </c>
      <c r="AJ126" s="52">
        <v>1.5136364</v>
      </c>
      <c r="AK126" s="52"/>
      <c r="AL126" s="73">
        <v>0</v>
      </c>
      <c r="AM126" s="73">
        <v>0</v>
      </c>
      <c r="AN126" s="73">
        <v>0</v>
      </c>
      <c r="AO126" s="17"/>
      <c r="AP126" s="17"/>
      <c r="AQ126" s="17"/>
      <c r="AR126" s="17"/>
      <c r="AS126" s="17"/>
      <c r="AT126" s="28"/>
      <c r="AU126" s="17">
        <v>79.930000000000007</v>
      </c>
      <c r="AV126" s="17">
        <v>45</v>
      </c>
      <c r="AW126" s="17">
        <v>1.2016021361815754</v>
      </c>
      <c r="AX126" s="17">
        <v>59.259259259259252</v>
      </c>
      <c r="AY126" s="17">
        <v>1.7777777777777777</v>
      </c>
      <c r="AZ126" s="28">
        <v>1</v>
      </c>
    </row>
    <row r="127" spans="1:52" s="29" customFormat="1" ht="14" customHeight="1">
      <c r="A127" s="38" t="s">
        <v>26</v>
      </c>
      <c r="B127" s="39" t="s">
        <v>27</v>
      </c>
      <c r="C127" s="28">
        <v>6</v>
      </c>
      <c r="D127" s="28">
        <v>1989</v>
      </c>
      <c r="E127" s="36">
        <v>8.4877282763984674</v>
      </c>
      <c r="F127" s="36"/>
      <c r="G127" s="36"/>
      <c r="H127" s="68"/>
      <c r="I127" s="17">
        <v>0.78734267172860062</v>
      </c>
      <c r="J127" s="17">
        <v>0.53860971367657229</v>
      </c>
      <c r="K127" s="17">
        <v>0.73500115642740005</v>
      </c>
      <c r="L127" s="17">
        <v>0.78733692734767347</v>
      </c>
      <c r="M127" s="20">
        <v>21.1</v>
      </c>
      <c r="N127" s="69">
        <v>0</v>
      </c>
      <c r="O127" s="27">
        <v>22.900000000000002</v>
      </c>
      <c r="P127" s="27">
        <v>23.080000000000002</v>
      </c>
      <c r="Q127" s="29">
        <v>26</v>
      </c>
      <c r="R127" s="29">
        <v>25</v>
      </c>
      <c r="S127" s="29">
        <v>27.2</v>
      </c>
      <c r="T127" s="29">
        <v>0</v>
      </c>
      <c r="U127" s="29">
        <v>0</v>
      </c>
      <c r="V127" s="29">
        <v>0</v>
      </c>
      <c r="W127" s="32">
        <v>6.0606060606060608E-2</v>
      </c>
      <c r="X127" s="63">
        <f>IF(W127&gt;=0.15,1,0)</f>
        <v>0</v>
      </c>
      <c r="Y127" s="63">
        <f>IF(W127&gt;=0.3,1,0)</f>
        <v>0</v>
      </c>
      <c r="Z127" s="32">
        <v>7.5999999999999998E-2</v>
      </c>
      <c r="AA127" s="27">
        <v>286.30501137326428</v>
      </c>
      <c r="AB127" s="27">
        <v>7703.3548491289075</v>
      </c>
      <c r="AC127" s="61">
        <v>0</v>
      </c>
      <c r="AD127" s="27">
        <v>4476.7302368155424</v>
      </c>
      <c r="AE127" s="27"/>
      <c r="AF127" s="31"/>
      <c r="AG127" s="30"/>
      <c r="AH127" s="51">
        <v>9.1181819999999991</v>
      </c>
      <c r="AI127" s="52">
        <v>85.036362999999994</v>
      </c>
      <c r="AJ127" s="52">
        <v>16.343636</v>
      </c>
      <c r="AK127" s="52"/>
      <c r="AL127" s="73">
        <v>0</v>
      </c>
      <c r="AM127" s="73">
        <v>0</v>
      </c>
      <c r="AN127" s="73">
        <v>0</v>
      </c>
      <c r="AO127" s="17"/>
      <c r="AP127" s="17"/>
      <c r="AQ127" s="17"/>
      <c r="AR127" s="17"/>
      <c r="AS127" s="17"/>
      <c r="AT127" s="28"/>
      <c r="AU127" s="17">
        <v>86.09</v>
      </c>
      <c r="AV127" s="17">
        <v>46.55</v>
      </c>
      <c r="AW127" s="17">
        <v>1.0674157303370786</v>
      </c>
      <c r="AX127" s="17">
        <v>54.54545454545454</v>
      </c>
      <c r="AY127" s="17">
        <v>1.44</v>
      </c>
      <c r="AZ127" s="28">
        <v>0</v>
      </c>
    </row>
    <row r="128" spans="1:52" s="29" customFormat="1" ht="14" customHeight="1">
      <c r="A128" s="38" t="s">
        <v>28</v>
      </c>
      <c r="B128" s="39" t="s">
        <v>29</v>
      </c>
      <c r="C128" s="28">
        <v>7</v>
      </c>
      <c r="D128" s="28">
        <v>1989</v>
      </c>
      <c r="E128" s="36">
        <v>12.380039337448508</v>
      </c>
      <c r="F128" s="36"/>
      <c r="G128" s="36"/>
      <c r="H128" s="68"/>
      <c r="I128" s="17">
        <v>9.2006269592476482</v>
      </c>
      <c r="J128" s="17">
        <v>8.9028213166144212</v>
      </c>
      <c r="K128" s="17">
        <v>9.1626654637270235</v>
      </c>
      <c r="L128" s="17">
        <v>10.396097758473337</v>
      </c>
      <c r="M128" s="20">
        <v>33.700000000000003</v>
      </c>
      <c r="N128" s="69">
        <v>0</v>
      </c>
      <c r="O128" s="27">
        <v>32.266666666666673</v>
      </c>
      <c r="P128" s="27">
        <v>31.54</v>
      </c>
      <c r="Q128" s="29">
        <v>52</v>
      </c>
      <c r="R128" s="29">
        <v>78</v>
      </c>
      <c r="S128" s="29">
        <v>87.4</v>
      </c>
      <c r="T128" s="29">
        <v>0</v>
      </c>
      <c r="U128" s="29">
        <v>0</v>
      </c>
      <c r="V128" s="29">
        <v>0</v>
      </c>
      <c r="W128" s="32"/>
      <c r="X128" s="63"/>
      <c r="Y128" s="63"/>
      <c r="Z128" s="32"/>
      <c r="AA128" s="27">
        <v>263.55381995687759</v>
      </c>
      <c r="AB128" s="27">
        <v>7556.8856032432122</v>
      </c>
      <c r="AC128" s="61">
        <v>0</v>
      </c>
      <c r="AD128" s="27">
        <v>4446.9532382450725</v>
      </c>
      <c r="AE128" s="27"/>
      <c r="AF128" s="31"/>
      <c r="AG128" s="30"/>
      <c r="AH128" s="51">
        <v>6.3181820000000002</v>
      </c>
      <c r="AI128" s="52">
        <v>72.336363000000006</v>
      </c>
      <c r="AJ128" s="52">
        <v>8.7436366999999997</v>
      </c>
      <c r="AK128" s="52"/>
      <c r="AL128" s="73">
        <v>1</v>
      </c>
      <c r="AM128" s="77">
        <v>1</v>
      </c>
      <c r="AN128" s="73">
        <v>0</v>
      </c>
      <c r="AO128" s="17">
        <v>80.92</v>
      </c>
      <c r="AP128" s="17">
        <v>40.49</v>
      </c>
      <c r="AQ128" s="17">
        <v>1.2363358778625955</v>
      </c>
      <c r="AR128" s="17">
        <v>46.153846153846153</v>
      </c>
      <c r="AS128" s="17">
        <v>1.5</v>
      </c>
      <c r="AT128" s="28">
        <v>0</v>
      </c>
      <c r="AU128" s="17">
        <v>80.92</v>
      </c>
      <c r="AV128" s="17">
        <v>40.49</v>
      </c>
      <c r="AW128" s="17">
        <v>1.2363358778625955</v>
      </c>
      <c r="AX128" s="17">
        <v>46.153846153846153</v>
      </c>
      <c r="AY128" s="17">
        <v>1.5</v>
      </c>
      <c r="AZ128" s="28">
        <v>0</v>
      </c>
    </row>
    <row r="129" spans="1:53" s="29" customFormat="1" ht="14" customHeight="1">
      <c r="A129" s="38" t="s">
        <v>30</v>
      </c>
      <c r="B129" s="39" t="s">
        <v>31</v>
      </c>
      <c r="C129" s="28">
        <v>8</v>
      </c>
      <c r="D129" s="28">
        <v>1989</v>
      </c>
      <c r="E129" s="36">
        <v>9.0524328090824309</v>
      </c>
      <c r="F129" s="36"/>
      <c r="G129" s="36"/>
      <c r="H129" s="68"/>
      <c r="I129" s="17">
        <v>0.82773564463705307</v>
      </c>
      <c r="J129" s="17">
        <v>0.60238353196099681</v>
      </c>
      <c r="K129" s="17">
        <v>0.76546288537193341</v>
      </c>
      <c r="L129" s="17">
        <v>0.97434131302373894</v>
      </c>
      <c r="M129" s="20">
        <v>23.9</v>
      </c>
      <c r="N129" s="69">
        <v>0</v>
      </c>
      <c r="O129" s="27">
        <v>24.066666666666663</v>
      </c>
      <c r="P129" s="27">
        <v>24.240000000000002</v>
      </c>
      <c r="Q129" s="29">
        <v>30</v>
      </c>
      <c r="R129" s="29">
        <v>30.666666666666668</v>
      </c>
      <c r="S129" s="29">
        <v>32.4</v>
      </c>
      <c r="T129" s="29">
        <v>0</v>
      </c>
      <c r="U129" s="29">
        <v>0</v>
      </c>
      <c r="V129" s="29">
        <v>0</v>
      </c>
      <c r="W129" s="32"/>
      <c r="X129" s="63"/>
      <c r="Y129" s="63"/>
      <c r="Z129" s="32">
        <v>0</v>
      </c>
      <c r="AA129" s="27">
        <v>274.62348743536313</v>
      </c>
      <c r="AB129" s="27">
        <v>8143.1018151533217</v>
      </c>
      <c r="AC129" s="61">
        <v>0</v>
      </c>
      <c r="AD129" s="27">
        <v>4693.4693413679761</v>
      </c>
      <c r="AE129" s="27"/>
      <c r="AF129" s="31"/>
      <c r="AG129" s="30"/>
      <c r="AH129" s="51">
        <v>8.6909092000000001</v>
      </c>
      <c r="AI129" s="52">
        <v>75.999999000000003</v>
      </c>
      <c r="AJ129" s="52">
        <v>12.691818</v>
      </c>
      <c r="AK129" s="52"/>
      <c r="AL129" s="73">
        <v>0</v>
      </c>
      <c r="AM129" s="73">
        <v>0</v>
      </c>
      <c r="AN129" s="73">
        <v>0</v>
      </c>
      <c r="AO129" s="17"/>
      <c r="AP129" s="17"/>
      <c r="AQ129" s="17"/>
      <c r="AR129" s="17"/>
      <c r="AS129" s="17"/>
      <c r="AT129" s="28"/>
      <c r="AU129" s="17">
        <v>85.44</v>
      </c>
      <c r="AV129" s="17">
        <v>48.38</v>
      </c>
      <c r="AW129" s="17">
        <v>1.1274761127942206</v>
      </c>
      <c r="AX129" s="17">
        <v>53.571428571428569</v>
      </c>
      <c r="AY129" s="17">
        <v>1.25</v>
      </c>
      <c r="AZ129" s="28">
        <v>1</v>
      </c>
    </row>
    <row r="130" spans="1:53" s="29" customFormat="1" ht="14" customHeight="1">
      <c r="A130" s="38" t="s">
        <v>49</v>
      </c>
      <c r="B130" s="39" t="s">
        <v>50</v>
      </c>
      <c r="C130" s="28">
        <v>9</v>
      </c>
      <c r="D130" s="28">
        <v>1989</v>
      </c>
      <c r="E130" s="36">
        <v>13.754483140621755</v>
      </c>
      <c r="F130" s="36"/>
      <c r="G130" s="36"/>
      <c r="H130" s="68"/>
      <c r="I130" s="17">
        <v>20.162545391665226</v>
      </c>
      <c r="J130" s="17">
        <v>15.554210617326646</v>
      </c>
      <c r="K130" s="17">
        <v>18.963332423151709</v>
      </c>
      <c r="L130" s="17">
        <v>22.053538345701487</v>
      </c>
      <c r="M130" s="20">
        <v>32</v>
      </c>
      <c r="N130" s="69">
        <v>0</v>
      </c>
      <c r="O130" s="27">
        <v>36.233333333333334</v>
      </c>
      <c r="P130" s="27">
        <v>37.239999999999995</v>
      </c>
      <c r="Q130" s="29">
        <v>138</v>
      </c>
      <c r="R130" s="29">
        <v>154.66666666666666</v>
      </c>
      <c r="S130" s="29">
        <v>150.80000000000001</v>
      </c>
      <c r="T130" s="29">
        <v>0</v>
      </c>
      <c r="U130" s="29">
        <v>0</v>
      </c>
      <c r="V130" s="29">
        <v>0</v>
      </c>
      <c r="W130" s="32">
        <v>0.1</v>
      </c>
      <c r="X130" s="63">
        <f>IF(W130&gt;=0.15,1,0)</f>
        <v>0</v>
      </c>
      <c r="Y130" s="63">
        <f>IF(W130&gt;=0.3,1,0)</f>
        <v>0</v>
      </c>
      <c r="Z130" s="32"/>
      <c r="AA130" s="27">
        <v>224.63220094398241</v>
      </c>
      <c r="AB130" s="27">
        <v>4945.1902647066145</v>
      </c>
      <c r="AC130" s="61">
        <v>0</v>
      </c>
      <c r="AD130" s="27">
        <v>2851.7218236335598</v>
      </c>
      <c r="AE130" s="27"/>
      <c r="AF130" s="31"/>
      <c r="AG130" s="30"/>
      <c r="AH130" s="51">
        <v>4.5909088999999996</v>
      </c>
      <c r="AI130" s="52">
        <v>65.600003000000001</v>
      </c>
      <c r="AJ130" s="52">
        <v>5.2718183999999999</v>
      </c>
      <c r="AK130" s="52"/>
      <c r="AL130" s="73">
        <v>1</v>
      </c>
      <c r="AM130" s="77">
        <v>1</v>
      </c>
      <c r="AN130" s="73">
        <v>0</v>
      </c>
      <c r="AO130" s="17">
        <v>81.349999999999994</v>
      </c>
      <c r="AP130" s="17">
        <v>58.67</v>
      </c>
      <c r="AQ130" s="17">
        <v>1.5691361326557904</v>
      </c>
      <c r="AR130" s="17">
        <v>60</v>
      </c>
      <c r="AS130" s="17">
        <v>1.5</v>
      </c>
      <c r="AT130" s="28">
        <v>1</v>
      </c>
      <c r="AU130" s="17">
        <v>81.349999999999994</v>
      </c>
      <c r="AV130" s="17">
        <v>58.67</v>
      </c>
      <c r="AW130" s="17">
        <v>1.5691361326557904</v>
      </c>
      <c r="AX130" s="17">
        <v>60</v>
      </c>
      <c r="AY130" s="17">
        <v>1.5</v>
      </c>
      <c r="AZ130" s="28">
        <v>1</v>
      </c>
    </row>
    <row r="131" spans="1:53" s="29" customFormat="1" ht="14" customHeight="1">
      <c r="A131" s="38" t="s">
        <v>51</v>
      </c>
      <c r="B131" s="39" t="s">
        <v>52</v>
      </c>
      <c r="C131" s="28">
        <v>10</v>
      </c>
      <c r="D131" s="28">
        <v>1989</v>
      </c>
      <c r="E131" s="36">
        <v>18.53785936206873</v>
      </c>
      <c r="F131" s="36"/>
      <c r="G131" s="36"/>
      <c r="H131" s="68"/>
      <c r="I131" s="17">
        <v>8.6132258546051652</v>
      </c>
      <c r="J131" s="17">
        <v>8.3594566353187041</v>
      </c>
      <c r="K131" s="17">
        <v>8.7532771808518888</v>
      </c>
      <c r="L131" s="17">
        <v>9.4175525437981413</v>
      </c>
      <c r="M131" s="20">
        <v>35.4</v>
      </c>
      <c r="N131" s="69">
        <v>0</v>
      </c>
      <c r="O131" s="27">
        <v>36.033333333333331</v>
      </c>
      <c r="P131" s="27">
        <v>35.36</v>
      </c>
      <c r="Q131" s="29">
        <v>75</v>
      </c>
      <c r="R131" s="29">
        <v>98.666666666666671</v>
      </c>
      <c r="S131" s="29">
        <v>113.4</v>
      </c>
      <c r="T131" s="29">
        <v>0</v>
      </c>
      <c r="U131" s="29">
        <v>0</v>
      </c>
      <c r="V131" s="29">
        <v>0</v>
      </c>
      <c r="W131" s="32">
        <v>8.3333333333333329E-2</v>
      </c>
      <c r="X131" s="63">
        <f>IF(W131&gt;=0.15,1,0)</f>
        <v>0</v>
      </c>
      <c r="Y131" s="63">
        <f>IF(W131&gt;=0.3,1,0)</f>
        <v>0</v>
      </c>
      <c r="Z131" s="32"/>
      <c r="AA131" s="27">
        <v>177.21599696414106</v>
      </c>
      <c r="AB131" s="27">
        <v>6940.4415664545495</v>
      </c>
      <c r="AC131" s="61">
        <v>0</v>
      </c>
      <c r="AD131" s="27">
        <v>4021.482248231699</v>
      </c>
      <c r="AE131" s="27"/>
      <c r="AF131" s="31"/>
      <c r="AG131" s="30"/>
      <c r="AH131" s="51">
        <v>4.5545453</v>
      </c>
      <c r="AI131" s="52">
        <v>80.145453000000003</v>
      </c>
      <c r="AJ131" s="52">
        <v>9.2790909999999993</v>
      </c>
      <c r="AK131" s="52"/>
      <c r="AL131" s="73">
        <v>1</v>
      </c>
      <c r="AM131" s="77">
        <v>1</v>
      </c>
      <c r="AN131" s="73">
        <v>0</v>
      </c>
      <c r="AO131" s="17">
        <v>80.12</v>
      </c>
      <c r="AP131" s="17">
        <v>40.880000000000003</v>
      </c>
      <c r="AQ131" s="17">
        <v>2.4232365145228214</v>
      </c>
      <c r="AR131" s="17">
        <v>54.166666666666664</v>
      </c>
      <c r="AS131" s="17">
        <v>2.6</v>
      </c>
      <c r="AT131" s="28">
        <v>1</v>
      </c>
      <c r="AU131" s="17">
        <v>80.12</v>
      </c>
      <c r="AV131" s="17">
        <v>40.880000000000003</v>
      </c>
      <c r="AW131" s="17">
        <v>2.4232365145228214</v>
      </c>
      <c r="AX131" s="17">
        <v>54.166666666666664</v>
      </c>
      <c r="AY131" s="17">
        <v>2.6</v>
      </c>
      <c r="AZ131" s="28">
        <v>1</v>
      </c>
    </row>
    <row r="132" spans="1:53" s="29" customFormat="1" ht="14" customHeight="1">
      <c r="A132" s="38" t="s">
        <v>53</v>
      </c>
      <c r="B132" s="39" t="s">
        <v>54</v>
      </c>
      <c r="C132" s="28">
        <v>11</v>
      </c>
      <c r="D132" s="28">
        <v>1989</v>
      </c>
      <c r="E132" s="36">
        <v>11.273701463062558</v>
      </c>
      <c r="F132" s="36"/>
      <c r="G132" s="36"/>
      <c r="H132" s="68"/>
      <c r="I132" s="17">
        <v>2.333392257380237</v>
      </c>
      <c r="J132" s="17">
        <v>0.79547463319780809</v>
      </c>
      <c r="K132" s="17">
        <v>0.97780571060766663</v>
      </c>
      <c r="L132" s="17">
        <v>1.4040155148016988</v>
      </c>
      <c r="M132" s="20">
        <v>23.5</v>
      </c>
      <c r="N132" s="69">
        <v>0</v>
      </c>
      <c r="O132" s="27">
        <v>22.900000000000002</v>
      </c>
      <c r="P132" s="27">
        <v>24.5</v>
      </c>
      <c r="Q132" s="29">
        <v>35</v>
      </c>
      <c r="R132" s="29">
        <v>47.666666666666664</v>
      </c>
      <c r="S132" s="29">
        <v>43.8</v>
      </c>
      <c r="T132" s="29">
        <v>0</v>
      </c>
      <c r="U132" s="29">
        <v>0</v>
      </c>
      <c r="V132" s="29">
        <v>0</v>
      </c>
      <c r="W132" s="32">
        <v>9.5238095238095233E-2</v>
      </c>
      <c r="X132" s="63">
        <f>IF(W132&gt;=0.15,1,0)</f>
        <v>0</v>
      </c>
      <c r="Y132" s="63">
        <f>IF(W132&gt;=0.3,1,0)</f>
        <v>0</v>
      </c>
      <c r="Z132" s="32">
        <v>9.5000000000000001E-2</v>
      </c>
      <c r="AA132" s="27">
        <v>414.63437507045887</v>
      </c>
      <c r="AB132" s="27">
        <v>10949.453409636726</v>
      </c>
      <c r="AC132" s="61">
        <v>0</v>
      </c>
      <c r="AD132" s="27">
        <v>6482.7380626957756</v>
      </c>
      <c r="AE132" s="27"/>
      <c r="AF132" s="31"/>
      <c r="AG132" s="30"/>
      <c r="AH132" s="51">
        <v>8.7181815</v>
      </c>
      <c r="AI132" s="52">
        <v>72.509089000000003</v>
      </c>
      <c r="AJ132" s="52">
        <v>1.7445454</v>
      </c>
      <c r="AK132" s="52"/>
      <c r="AL132" s="73">
        <v>0</v>
      </c>
      <c r="AM132" s="73">
        <v>0</v>
      </c>
      <c r="AN132" s="73">
        <v>0</v>
      </c>
      <c r="AO132" s="17"/>
      <c r="AP132" s="17"/>
      <c r="AQ132" s="17"/>
      <c r="AR132" s="17"/>
      <c r="AS132" s="17"/>
      <c r="AT132" s="28"/>
      <c r="AU132" s="17">
        <v>89.83</v>
      </c>
      <c r="AV132" s="17">
        <v>50.6</v>
      </c>
      <c r="AW132" s="17">
        <v>1.2275594371664242</v>
      </c>
      <c r="AX132" s="17">
        <v>57.142857142857139</v>
      </c>
      <c r="AY132" s="17">
        <v>1.3333333333333333</v>
      </c>
      <c r="AZ132" s="28">
        <v>1</v>
      </c>
    </row>
    <row r="133" spans="1:53" s="29" customFormat="1" ht="14" customHeight="1">
      <c r="A133" s="38" t="s">
        <v>55</v>
      </c>
      <c r="B133" s="39" t="s">
        <v>57</v>
      </c>
      <c r="C133" s="28">
        <v>12</v>
      </c>
      <c r="D133" s="28">
        <v>1989</v>
      </c>
      <c r="E133" s="36">
        <v>5.1041809354215175</v>
      </c>
      <c r="F133" s="36"/>
      <c r="G133" s="36"/>
      <c r="H133" s="68"/>
      <c r="I133" s="17">
        <v>4.1564363381269729</v>
      </c>
      <c r="J133" s="17">
        <v>4.0687478077867416</v>
      </c>
      <c r="K133" s="17">
        <v>4.5837308142436122</v>
      </c>
      <c r="L133" s="17">
        <v>5.1229976755759488</v>
      </c>
      <c r="M133" s="20">
        <v>34.700000000000003</v>
      </c>
      <c r="N133" s="69">
        <v>0</v>
      </c>
      <c r="O133" s="27">
        <v>33.766666666666666</v>
      </c>
      <c r="P133" s="27">
        <v>32.779999999999994</v>
      </c>
      <c r="Q133" s="29">
        <v>70</v>
      </c>
      <c r="R133" s="29">
        <v>66.333333333333329</v>
      </c>
      <c r="S133" s="29">
        <v>47.6</v>
      </c>
      <c r="T133" s="29">
        <v>0</v>
      </c>
      <c r="U133" s="29">
        <v>0</v>
      </c>
      <c r="V133" s="29">
        <v>0</v>
      </c>
      <c r="W133" s="32"/>
      <c r="X133" s="63"/>
      <c r="Y133" s="63"/>
      <c r="Z133" s="32"/>
      <c r="AA133" s="27">
        <v>242.98886279663179</v>
      </c>
      <c r="AB133" s="27">
        <v>10434.781451887677</v>
      </c>
      <c r="AC133" s="61">
        <v>0</v>
      </c>
      <c r="AD133" s="27">
        <v>6003.7060072104086</v>
      </c>
      <c r="AE133" s="27"/>
      <c r="AF133" s="31"/>
      <c r="AG133" s="30"/>
      <c r="AH133" s="51">
        <v>6.3363638</v>
      </c>
      <c r="AI133" s="52">
        <v>73.154543000000004</v>
      </c>
      <c r="AJ133" s="52">
        <v>2.3454546000000001</v>
      </c>
      <c r="AK133" s="52"/>
      <c r="AL133" s="73">
        <v>1</v>
      </c>
      <c r="AM133" s="77">
        <v>1</v>
      </c>
      <c r="AN133" s="73">
        <v>0</v>
      </c>
      <c r="AO133" s="17">
        <v>83.68</v>
      </c>
      <c r="AP133" s="17">
        <v>63.38</v>
      </c>
      <c r="AQ133" s="17">
        <v>2.1765109890109891</v>
      </c>
      <c r="AR133" s="17">
        <v>85.714285714285708</v>
      </c>
      <c r="AS133" s="17">
        <v>12</v>
      </c>
      <c r="AT133" s="28">
        <v>1</v>
      </c>
      <c r="AU133" s="17">
        <v>83.68</v>
      </c>
      <c r="AV133" s="17">
        <v>63.38</v>
      </c>
      <c r="AW133" s="17">
        <v>2.1765109890109891</v>
      </c>
      <c r="AX133" s="17">
        <v>85.714285714285708</v>
      </c>
      <c r="AY133" s="17">
        <v>12</v>
      </c>
      <c r="AZ133" s="28">
        <v>1</v>
      </c>
    </row>
    <row r="134" spans="1:53" s="29" customFormat="1" ht="14" customHeight="1">
      <c r="A134" s="38" t="s">
        <v>60</v>
      </c>
      <c r="B134" s="39" t="s">
        <v>4</v>
      </c>
      <c r="C134" s="28">
        <v>13</v>
      </c>
      <c r="D134" s="28">
        <v>1989</v>
      </c>
      <c r="E134" s="36">
        <v>13.096390097601301</v>
      </c>
      <c r="F134" s="36"/>
      <c r="G134" s="36"/>
      <c r="H134" s="68"/>
      <c r="I134" s="17">
        <v>1.9758213053816014</v>
      </c>
      <c r="J134" s="17">
        <v>1.8150765212149627</v>
      </c>
      <c r="K134" s="17">
        <v>1.9568356637100912</v>
      </c>
      <c r="L134" s="17">
        <v>2.1431059081051211</v>
      </c>
      <c r="M134" s="20">
        <v>25.2</v>
      </c>
      <c r="N134" s="69">
        <v>0</v>
      </c>
      <c r="O134" s="27">
        <v>24.633333333333336</v>
      </c>
      <c r="P134" s="27">
        <v>25.299999999999997</v>
      </c>
      <c r="Q134" s="29">
        <v>87</v>
      </c>
      <c r="R134" s="29">
        <v>69.666666666666671</v>
      </c>
      <c r="S134" s="29">
        <v>64</v>
      </c>
      <c r="T134" s="29">
        <v>0</v>
      </c>
      <c r="U134" s="29">
        <v>0</v>
      </c>
      <c r="V134" s="29">
        <v>0</v>
      </c>
      <c r="W134" s="32"/>
      <c r="X134" s="63"/>
      <c r="Y134" s="63"/>
      <c r="Z134" s="32"/>
      <c r="AA134" s="27">
        <v>280.50435116082053</v>
      </c>
      <c r="AB134" s="27">
        <v>7186.6020985593368</v>
      </c>
      <c r="AC134" s="61">
        <v>0</v>
      </c>
      <c r="AD134" s="27">
        <v>4206.3640255780401</v>
      </c>
      <c r="AE134" s="27"/>
      <c r="AF134" s="31"/>
      <c r="AG134" s="30"/>
      <c r="AH134" s="51">
        <v>7.4636361999999998</v>
      </c>
      <c r="AI134" s="52">
        <v>76.181820999999999</v>
      </c>
      <c r="AJ134" s="52">
        <v>9.2263634000000003</v>
      </c>
      <c r="AK134" s="52"/>
      <c r="AL134" s="73">
        <v>1</v>
      </c>
      <c r="AM134" s="77">
        <v>1</v>
      </c>
      <c r="AN134" s="73">
        <v>0</v>
      </c>
      <c r="AO134" s="17">
        <v>86.63</v>
      </c>
      <c r="AP134" s="17">
        <v>41.68</v>
      </c>
      <c r="AQ134" s="17">
        <v>1.4332874828060524</v>
      </c>
      <c r="AR134" s="17">
        <v>45.833333333333329</v>
      </c>
      <c r="AS134" s="17">
        <v>1.375</v>
      </c>
      <c r="AT134" s="28">
        <v>1</v>
      </c>
      <c r="AU134" s="17">
        <v>86.63</v>
      </c>
      <c r="AV134" s="17">
        <v>41.68</v>
      </c>
      <c r="AW134" s="17">
        <v>1.4332874828060524</v>
      </c>
      <c r="AX134" s="17">
        <v>45.833333333333329</v>
      </c>
      <c r="AY134" s="17">
        <v>1.375</v>
      </c>
      <c r="AZ134" s="28">
        <v>1</v>
      </c>
    </row>
    <row r="135" spans="1:53" s="29" customFormat="1" ht="14" customHeight="1">
      <c r="A135" s="38" t="s">
        <v>5</v>
      </c>
      <c r="B135" s="39" t="s">
        <v>6</v>
      </c>
      <c r="C135" s="28">
        <v>14</v>
      </c>
      <c r="D135" s="28">
        <v>1989</v>
      </c>
      <c r="E135" s="36">
        <v>8.7655102209260711</v>
      </c>
      <c r="F135" s="36"/>
      <c r="G135" s="36"/>
      <c r="H135" s="68"/>
      <c r="I135" s="40">
        <v>12.259085043499979</v>
      </c>
      <c r="J135" s="40">
        <v>8.1463597385838575</v>
      </c>
      <c r="K135" s="17">
        <v>8.4293168415642636</v>
      </c>
      <c r="L135" s="17">
        <v>9.5685036179342351</v>
      </c>
      <c r="M135" s="20">
        <v>30</v>
      </c>
      <c r="N135" s="69">
        <v>1</v>
      </c>
      <c r="O135" s="27">
        <v>31.166666666666668</v>
      </c>
      <c r="P135" s="27">
        <v>32.200000000000003</v>
      </c>
      <c r="Q135" s="29">
        <v>83</v>
      </c>
      <c r="R135" s="29">
        <v>76</v>
      </c>
      <c r="S135" s="29">
        <v>82.2</v>
      </c>
      <c r="T135" s="29">
        <v>0</v>
      </c>
      <c r="U135" s="29">
        <v>0</v>
      </c>
      <c r="V135" s="29">
        <v>0</v>
      </c>
      <c r="W135" s="32">
        <v>7.4999999999999997E-2</v>
      </c>
      <c r="X135" s="63">
        <f>IF(W135&gt;=0.15,1,0)</f>
        <v>0</v>
      </c>
      <c r="Y135" s="63">
        <f>IF(W135&gt;=0.3,1,0)</f>
        <v>0</v>
      </c>
      <c r="Z135" s="32"/>
      <c r="AA135" s="27">
        <v>209.75795450063796</v>
      </c>
      <c r="AB135" s="27">
        <v>5594.5909343750609</v>
      </c>
      <c r="AC135" s="61">
        <v>0</v>
      </c>
      <c r="AD135" s="27">
        <v>3118.0239403393721</v>
      </c>
      <c r="AE135" s="27"/>
      <c r="AF135" s="31"/>
      <c r="AG135" s="30"/>
      <c r="AH135" s="51">
        <v>4.4272726999999996</v>
      </c>
      <c r="AI135" s="52">
        <v>60.3</v>
      </c>
      <c r="AJ135" s="52">
        <v>25.249998999999999</v>
      </c>
      <c r="AK135" s="52"/>
      <c r="AL135" s="73">
        <v>1</v>
      </c>
      <c r="AM135" s="77">
        <v>1</v>
      </c>
      <c r="AN135" s="73">
        <v>0</v>
      </c>
      <c r="AO135" s="17">
        <v>79.69</v>
      </c>
      <c r="AP135" s="17">
        <v>52.08</v>
      </c>
      <c r="AQ135" s="17">
        <v>1.4071872466900839</v>
      </c>
      <c r="AR135" s="17">
        <v>55.000000000000007</v>
      </c>
      <c r="AS135" s="17">
        <v>1.375</v>
      </c>
      <c r="AT135" s="28">
        <v>1</v>
      </c>
      <c r="AU135" s="17">
        <v>79.69</v>
      </c>
      <c r="AV135" s="17">
        <v>52.08</v>
      </c>
      <c r="AW135" s="17">
        <v>1.4071872466900839</v>
      </c>
      <c r="AX135" s="17">
        <v>55.000000000000007</v>
      </c>
      <c r="AY135" s="17">
        <v>1.375</v>
      </c>
      <c r="AZ135" s="28">
        <v>1</v>
      </c>
    </row>
    <row r="136" spans="1:53" s="29" customFormat="1" ht="14" customHeight="1">
      <c r="A136" s="38" t="s">
        <v>7</v>
      </c>
      <c r="B136" s="39" t="s">
        <v>8</v>
      </c>
      <c r="C136" s="28">
        <v>15</v>
      </c>
      <c r="D136" s="28">
        <v>1989</v>
      </c>
      <c r="E136" s="36">
        <v>10.512275392947739</v>
      </c>
      <c r="F136" s="36"/>
      <c r="G136" s="36"/>
      <c r="H136" s="68"/>
      <c r="I136" s="17">
        <v>3.3512810991459343</v>
      </c>
      <c r="J136" s="17">
        <v>1.3646490902339399</v>
      </c>
      <c r="K136" s="17">
        <v>1.7806992852476382</v>
      </c>
      <c r="L136" s="17">
        <v>1.9386023710872007</v>
      </c>
      <c r="M136" s="20">
        <v>21.9</v>
      </c>
      <c r="N136" s="69">
        <v>0</v>
      </c>
      <c r="O136" s="27">
        <v>22.233333333333331</v>
      </c>
      <c r="P136" s="27">
        <v>22.860000000000003</v>
      </c>
      <c r="Q136" s="29">
        <v>19</v>
      </c>
      <c r="R136" s="29">
        <v>40</v>
      </c>
      <c r="S136" s="29">
        <v>47</v>
      </c>
      <c r="T136" s="29">
        <v>0</v>
      </c>
      <c r="U136" s="29">
        <v>0</v>
      </c>
      <c r="V136" s="29">
        <v>0</v>
      </c>
      <c r="W136" s="32"/>
      <c r="X136" s="63"/>
      <c r="Y136" s="63"/>
      <c r="Z136" s="32">
        <v>0.12</v>
      </c>
      <c r="AA136" s="27">
        <v>317.82001639021121</v>
      </c>
      <c r="AB136" s="27">
        <v>23137.295732096933</v>
      </c>
      <c r="AC136" s="61">
        <v>0</v>
      </c>
      <c r="AD136" s="27">
        <v>13445.20748232038</v>
      </c>
      <c r="AE136" s="27"/>
      <c r="AF136" s="31"/>
      <c r="AG136" s="30"/>
      <c r="AH136" s="51">
        <v>3.7090909000000001</v>
      </c>
      <c r="AI136" s="52">
        <v>84.445457000000005</v>
      </c>
      <c r="AJ136" s="52">
        <v>3.8500000999999999</v>
      </c>
      <c r="AK136" s="52"/>
      <c r="AL136" s="73">
        <v>0</v>
      </c>
      <c r="AM136" s="73">
        <v>0</v>
      </c>
      <c r="AN136" s="73">
        <v>0</v>
      </c>
      <c r="AO136" s="17"/>
      <c r="AP136" s="17"/>
      <c r="AQ136" s="17"/>
      <c r="AR136" s="17"/>
      <c r="AS136" s="17"/>
      <c r="AT136" s="28"/>
      <c r="AU136" s="17">
        <v>86.97</v>
      </c>
      <c r="AV136" s="17">
        <v>47.2</v>
      </c>
      <c r="AW136" s="17">
        <v>1.5854887470607997</v>
      </c>
      <c r="AX136" s="17">
        <v>60</v>
      </c>
      <c r="AY136" s="17">
        <v>1.5</v>
      </c>
      <c r="AZ136" s="28">
        <v>0</v>
      </c>
    </row>
    <row r="137" spans="1:53" s="29" customFormat="1" ht="14" customHeight="1">
      <c r="A137" s="38" t="s">
        <v>9</v>
      </c>
      <c r="B137" s="39" t="s">
        <v>10</v>
      </c>
      <c r="C137" s="28">
        <v>16</v>
      </c>
      <c r="D137" s="28">
        <v>1989</v>
      </c>
      <c r="E137" s="36">
        <v>9.2719044558697519</v>
      </c>
      <c r="F137" s="36"/>
      <c r="G137" s="36"/>
      <c r="H137" s="68"/>
      <c r="I137" s="17">
        <v>2.401729863309908</v>
      </c>
      <c r="J137" s="17">
        <v>1.7144181017839215</v>
      </c>
      <c r="K137" s="17">
        <v>1.6435680365475029</v>
      </c>
      <c r="L137" s="17">
        <v>1.587108481719691</v>
      </c>
      <c r="M137" s="20">
        <v>25.5</v>
      </c>
      <c r="N137" s="69">
        <v>0</v>
      </c>
      <c r="O137" s="27">
        <v>26.266666666666666</v>
      </c>
      <c r="P137" s="27">
        <v>26.580000000000002</v>
      </c>
      <c r="Q137" s="29">
        <v>8</v>
      </c>
      <c r="R137" s="29">
        <v>16.333333333333332</v>
      </c>
      <c r="S137" s="29">
        <v>16.600000000000001</v>
      </c>
      <c r="T137" s="29">
        <v>0</v>
      </c>
      <c r="U137" s="29">
        <v>0</v>
      </c>
      <c r="V137" s="29">
        <v>0</v>
      </c>
      <c r="W137" s="32"/>
      <c r="X137" s="63"/>
      <c r="Y137" s="63"/>
      <c r="Z137" s="32">
        <v>0.1905</v>
      </c>
      <c r="AA137" s="27">
        <v>324.63244867635939</v>
      </c>
      <c r="AB137" s="27">
        <v>12027.155255143705</v>
      </c>
      <c r="AC137" s="61">
        <v>0</v>
      </c>
      <c r="AD137" s="27">
        <v>7080.9065326029413</v>
      </c>
      <c r="AE137" s="27"/>
      <c r="AF137" s="31"/>
      <c r="AG137" s="30"/>
      <c r="AH137" s="51">
        <v>5.1545455999999996</v>
      </c>
      <c r="AI137" s="52">
        <v>78.427274999999995</v>
      </c>
      <c r="AJ137" s="52">
        <v>2.3890908999999998</v>
      </c>
      <c r="AK137" s="52"/>
      <c r="AL137" s="73">
        <v>0</v>
      </c>
      <c r="AM137" s="73">
        <v>0</v>
      </c>
      <c r="AN137" s="73">
        <v>0</v>
      </c>
      <c r="AO137" s="17"/>
      <c r="AP137" s="17"/>
      <c r="AQ137" s="17"/>
      <c r="AR137" s="17"/>
      <c r="AS137" s="17"/>
      <c r="AT137" s="28"/>
      <c r="AU137" s="17">
        <v>83.56</v>
      </c>
      <c r="AV137" s="17">
        <v>38.51</v>
      </c>
      <c r="AW137" s="17">
        <v>1.1024906956770684</v>
      </c>
      <c r="AX137" s="17">
        <v>47.222222222222221</v>
      </c>
      <c r="AY137" s="17">
        <v>1.4166666666666667</v>
      </c>
      <c r="AZ137" s="28">
        <v>0</v>
      </c>
    </row>
    <row r="138" spans="1:53" s="29" customFormat="1" ht="14" customHeight="1">
      <c r="A138" s="38" t="s">
        <v>11</v>
      </c>
      <c r="B138" s="39" t="s">
        <v>12</v>
      </c>
      <c r="C138" s="28">
        <v>17</v>
      </c>
      <c r="D138" s="28">
        <v>1989</v>
      </c>
      <c r="E138" s="36">
        <v>16.400289416312035</v>
      </c>
      <c r="F138" s="36"/>
      <c r="G138" s="36"/>
      <c r="H138" s="68"/>
      <c r="I138" s="40">
        <v>17.82231643862016</v>
      </c>
      <c r="J138" s="40">
        <v>17.190210059741762</v>
      </c>
      <c r="K138" s="17">
        <v>17.190210059741762</v>
      </c>
      <c r="L138" s="17">
        <v>17.459364077570083</v>
      </c>
      <c r="M138" s="20">
        <v>32.299999999999997</v>
      </c>
      <c r="N138" s="69">
        <v>0</v>
      </c>
      <c r="O138" s="27">
        <v>32.5</v>
      </c>
      <c r="P138" s="27">
        <v>32.799999999999997</v>
      </c>
      <c r="Q138" s="29">
        <v>108</v>
      </c>
      <c r="R138" s="29">
        <v>109.33333333333333</v>
      </c>
      <c r="S138" s="29">
        <v>108</v>
      </c>
      <c r="T138" s="29">
        <v>0</v>
      </c>
      <c r="U138" s="29">
        <v>0</v>
      </c>
      <c r="V138" s="29">
        <v>0</v>
      </c>
      <c r="W138" s="32">
        <v>6.3492063492063489E-2</v>
      </c>
      <c r="X138" s="63">
        <f>IF(W138&gt;=0.15,1,0)</f>
        <v>0</v>
      </c>
      <c r="Y138" s="63">
        <f>IF(W138&gt;=0.3,1,0)</f>
        <v>0</v>
      </c>
      <c r="Z138" s="32"/>
      <c r="AA138" s="27">
        <v>163.69058835497117</v>
      </c>
      <c r="AB138" s="27">
        <v>6121.2454709951789</v>
      </c>
      <c r="AC138" s="61">
        <v>0</v>
      </c>
      <c r="AD138" s="27">
        <v>3482.9191341527539</v>
      </c>
      <c r="AE138" s="27"/>
      <c r="AF138" s="31"/>
      <c r="AG138" s="30"/>
      <c r="AH138" s="51">
        <v>5.0090908000000001</v>
      </c>
      <c r="AI138" s="52">
        <v>77.690910000000002</v>
      </c>
      <c r="AJ138" s="52">
        <v>5.3318184000000004</v>
      </c>
      <c r="AK138" s="52"/>
      <c r="AL138" s="73">
        <v>1</v>
      </c>
      <c r="AM138" s="73">
        <v>1</v>
      </c>
      <c r="AN138" s="73">
        <v>0</v>
      </c>
      <c r="AO138" s="17">
        <v>80.260000000000005</v>
      </c>
      <c r="AP138" s="17">
        <v>35.47</v>
      </c>
      <c r="AQ138" s="17">
        <v>1.3294602698650675</v>
      </c>
      <c r="AR138" s="17">
        <v>53.333333333333336</v>
      </c>
      <c r="AS138" s="17">
        <v>1.7777777777777777</v>
      </c>
      <c r="AT138" s="28">
        <v>1</v>
      </c>
      <c r="AU138" s="17">
        <v>80.260000000000005</v>
      </c>
      <c r="AV138" s="17">
        <v>35.47</v>
      </c>
      <c r="AW138" s="17">
        <v>1.3294602698650675</v>
      </c>
      <c r="AX138" s="17">
        <v>53.333333333333336</v>
      </c>
      <c r="AY138" s="17">
        <v>1.7777777777777777</v>
      </c>
      <c r="AZ138" s="28">
        <v>1</v>
      </c>
      <c r="BA138" s="15"/>
    </row>
    <row r="139" spans="1:53" s="29" customFormat="1" ht="14" customHeight="1">
      <c r="A139" s="38" t="s">
        <v>13</v>
      </c>
      <c r="B139" s="39" t="s">
        <v>14</v>
      </c>
      <c r="C139" s="28">
        <v>18</v>
      </c>
      <c r="D139" s="28">
        <v>1989</v>
      </c>
      <c r="E139" s="36">
        <v>10.668726528503587</v>
      </c>
      <c r="F139" s="36"/>
      <c r="G139" s="36"/>
      <c r="H139" s="68"/>
      <c r="I139" s="17">
        <v>1.874896299983408</v>
      </c>
      <c r="J139" s="17">
        <v>1.8666002986560477</v>
      </c>
      <c r="K139" s="17">
        <v>1.9964564476725153</v>
      </c>
      <c r="L139" s="17">
        <v>1.8422100779252379</v>
      </c>
      <c r="M139" s="20">
        <v>27.9</v>
      </c>
      <c r="N139" s="69">
        <v>0</v>
      </c>
      <c r="O139" s="27">
        <v>26.966666666666669</v>
      </c>
      <c r="P139" s="27">
        <v>27</v>
      </c>
      <c r="Q139" s="29">
        <v>108</v>
      </c>
      <c r="R139" s="29">
        <v>86</v>
      </c>
      <c r="S139" s="29">
        <v>76.8</v>
      </c>
      <c r="T139" s="29">
        <v>0</v>
      </c>
      <c r="U139" s="29">
        <v>0</v>
      </c>
      <c r="V139" s="29">
        <v>0</v>
      </c>
      <c r="W139" s="32">
        <v>0</v>
      </c>
      <c r="X139" s="63">
        <f>IF(W139&gt;=0.15,1,0)</f>
        <v>0</v>
      </c>
      <c r="Y139" s="63">
        <f>IF(W139&gt;=0.3,1,0)</f>
        <v>0</v>
      </c>
      <c r="Z139" s="32">
        <v>0.14599999999999999</v>
      </c>
      <c r="AA139" s="27">
        <v>223.308010117224</v>
      </c>
      <c r="AB139" s="27">
        <v>6121.7271550385185</v>
      </c>
      <c r="AC139" s="61">
        <v>0</v>
      </c>
      <c r="AD139" s="27">
        <v>3489.2302463536662</v>
      </c>
      <c r="AE139" s="27"/>
      <c r="AF139" s="31"/>
      <c r="AG139" s="30"/>
      <c r="AH139" s="51">
        <v>6.4363634999999997</v>
      </c>
      <c r="AI139" s="52">
        <v>78.790912000000006</v>
      </c>
      <c r="AJ139" s="52">
        <v>5.7727272999999997</v>
      </c>
      <c r="AK139" s="52"/>
      <c r="AL139" s="73">
        <v>0</v>
      </c>
      <c r="AM139" s="73">
        <v>0</v>
      </c>
      <c r="AN139" s="73">
        <v>0</v>
      </c>
      <c r="AO139" s="17"/>
      <c r="AP139" s="17"/>
      <c r="AQ139" s="17"/>
      <c r="AR139" s="17"/>
      <c r="AS139" s="17"/>
      <c r="AT139" s="28"/>
      <c r="AU139" s="17">
        <v>84.6</v>
      </c>
      <c r="AV139" s="17">
        <v>43.57</v>
      </c>
      <c r="AW139" s="17">
        <v>1.8984749455337691</v>
      </c>
      <c r="AX139" s="17">
        <v>41.860465116279073</v>
      </c>
      <c r="AY139" s="17">
        <v>1.5</v>
      </c>
      <c r="AZ139" s="28">
        <v>1</v>
      </c>
    </row>
    <row r="140" spans="1:53" s="29" customFormat="1" ht="14" customHeight="1">
      <c r="A140" s="38" t="s">
        <v>15</v>
      </c>
      <c r="B140" s="39" t="s">
        <v>16</v>
      </c>
      <c r="C140" s="28">
        <v>19</v>
      </c>
      <c r="D140" s="28">
        <v>1989</v>
      </c>
      <c r="E140" s="36">
        <v>7.0677752744124884</v>
      </c>
      <c r="F140" s="36"/>
      <c r="G140" s="36"/>
      <c r="H140" s="68"/>
      <c r="I140" s="40">
        <v>4.4481054365733117</v>
      </c>
      <c r="J140" s="40">
        <v>3.9721764598206115</v>
      </c>
      <c r="K140" s="17">
        <v>3.9721764598206115</v>
      </c>
      <c r="L140" s="17">
        <v>3.9721764598206115</v>
      </c>
      <c r="M140" s="20">
        <v>33.799999999999997</v>
      </c>
      <c r="N140" s="69">
        <v>1</v>
      </c>
      <c r="O140" s="27">
        <v>33.466666666666661</v>
      </c>
      <c r="P140" s="27">
        <v>33.44</v>
      </c>
      <c r="Q140" s="29">
        <v>110</v>
      </c>
      <c r="R140" s="29">
        <v>60.666666666666664</v>
      </c>
      <c r="S140" s="29">
        <v>50.8</v>
      </c>
      <c r="T140" s="29">
        <v>0</v>
      </c>
      <c r="U140" s="29">
        <v>0</v>
      </c>
      <c r="V140" s="29">
        <v>0</v>
      </c>
      <c r="W140" s="32"/>
      <c r="X140" s="63"/>
      <c r="Y140" s="63"/>
      <c r="Z140" s="32"/>
      <c r="AA140" s="27">
        <v>258.63016625179773</v>
      </c>
      <c r="AB140" s="27">
        <v>24232.239903748963</v>
      </c>
      <c r="AC140" s="61">
        <v>0</v>
      </c>
      <c r="AD140" s="27">
        <v>13866.407227278954</v>
      </c>
      <c r="AE140" s="27"/>
      <c r="AF140" s="31"/>
      <c r="AG140" s="30"/>
      <c r="AH140" s="51">
        <v>7.3909092999999997</v>
      </c>
      <c r="AI140" s="52">
        <v>79.081817000000001</v>
      </c>
      <c r="AJ140" s="52">
        <v>3.5590909000000002</v>
      </c>
      <c r="AK140" s="52"/>
      <c r="AL140" s="73">
        <v>1</v>
      </c>
      <c r="AM140" s="73">
        <v>1</v>
      </c>
      <c r="AN140" s="73">
        <v>0</v>
      </c>
      <c r="AO140" s="17">
        <v>83.83</v>
      </c>
      <c r="AP140" s="17">
        <v>41.94</v>
      </c>
      <c r="AQ140" s="17">
        <v>1.1253018513549771</v>
      </c>
      <c r="AR140" s="17"/>
      <c r="AS140" s="17"/>
      <c r="AT140" s="28">
        <v>1</v>
      </c>
      <c r="AU140" s="17">
        <v>83.83</v>
      </c>
      <c r="AV140" s="17">
        <v>41.94</v>
      </c>
      <c r="AW140" s="17">
        <v>1.1253018513549771</v>
      </c>
      <c r="AX140" s="17">
        <v>64.285714285714292</v>
      </c>
      <c r="AY140" s="17">
        <v>2</v>
      </c>
      <c r="AZ140" s="28">
        <v>1</v>
      </c>
    </row>
    <row r="141" spans="1:53" s="29" customFormat="1" ht="14" customHeight="1">
      <c r="A141" s="38" t="s">
        <v>17</v>
      </c>
      <c r="B141" s="39" t="s">
        <v>18</v>
      </c>
      <c r="C141" s="28">
        <v>20</v>
      </c>
      <c r="D141" s="28">
        <v>1989</v>
      </c>
      <c r="E141" s="36">
        <v>6.8703812026792113</v>
      </c>
      <c r="F141" s="36"/>
      <c r="G141" s="36"/>
      <c r="H141" s="68"/>
      <c r="I141" s="17">
        <v>0.31115366203925321</v>
      </c>
      <c r="J141" s="17">
        <v>0.19147917663954045</v>
      </c>
      <c r="K141" s="17">
        <v>0.22210218359266368</v>
      </c>
      <c r="L141" s="17">
        <v>0.27070833131012068</v>
      </c>
      <c r="M141" s="20">
        <v>21.8</v>
      </c>
      <c r="N141" s="69">
        <v>0</v>
      </c>
      <c r="O141" s="27">
        <v>24.7</v>
      </c>
      <c r="P141" s="27">
        <v>23.34</v>
      </c>
      <c r="Q141" s="29">
        <v>72</v>
      </c>
      <c r="R141" s="29">
        <v>48.666666666666664</v>
      </c>
      <c r="S141" s="29">
        <v>60.8</v>
      </c>
      <c r="T141" s="29">
        <v>0</v>
      </c>
      <c r="U141" s="29">
        <v>0</v>
      </c>
      <c r="V141" s="29">
        <v>0</v>
      </c>
      <c r="W141" s="32"/>
      <c r="X141" s="63"/>
      <c r="Y141" s="63"/>
      <c r="Z141" s="32"/>
      <c r="AA141" s="27">
        <v>283.80941367481802</v>
      </c>
      <c r="AB141" s="27">
        <v>18130.801432603927</v>
      </c>
      <c r="AC141" s="61">
        <v>0</v>
      </c>
      <c r="AD141" s="27">
        <v>10710.386992203696</v>
      </c>
      <c r="AE141" s="27"/>
      <c r="AF141" s="31"/>
      <c r="AG141" s="30"/>
      <c r="AH141" s="51">
        <v>3.7272726999999999</v>
      </c>
      <c r="AI141" s="52">
        <v>90.563637999999997</v>
      </c>
      <c r="AJ141" s="52">
        <v>0.62545457000000004</v>
      </c>
      <c r="AK141" s="52"/>
      <c r="AL141" s="73">
        <v>0</v>
      </c>
      <c r="AM141" s="73">
        <v>1</v>
      </c>
      <c r="AN141" s="73">
        <v>0</v>
      </c>
      <c r="AO141" s="17">
        <v>80.13</v>
      </c>
      <c r="AP141" s="17">
        <v>52.14</v>
      </c>
      <c r="AQ141" s="17">
        <v>2.7170401250651381</v>
      </c>
      <c r="AR141" s="17">
        <v>58.333333333333336</v>
      </c>
      <c r="AS141" s="17">
        <v>1.4</v>
      </c>
      <c r="AT141" s="28">
        <v>1</v>
      </c>
      <c r="AU141" s="17">
        <v>80.13</v>
      </c>
      <c r="AV141" s="17">
        <v>52.14</v>
      </c>
      <c r="AW141" s="17">
        <v>2.7170401250651381</v>
      </c>
      <c r="AX141" s="17">
        <v>58.333333333333336</v>
      </c>
      <c r="AY141" s="17">
        <v>1.4</v>
      </c>
      <c r="AZ141" s="28">
        <v>1</v>
      </c>
    </row>
    <row r="142" spans="1:53" s="29" customFormat="1" ht="14" customHeight="1">
      <c r="A142" s="38" t="s">
        <v>19</v>
      </c>
      <c r="B142" s="39" t="s">
        <v>20</v>
      </c>
      <c r="C142" s="28">
        <v>21</v>
      </c>
      <c r="D142" s="28">
        <v>1989</v>
      </c>
      <c r="E142" s="36">
        <v>6.2776856800623753</v>
      </c>
      <c r="F142" s="36"/>
      <c r="G142" s="36"/>
      <c r="H142" s="68"/>
      <c r="I142" s="17">
        <v>1.6960208741030658</v>
      </c>
      <c r="J142" s="17">
        <v>0.98747103943136061</v>
      </c>
      <c r="K142" s="17">
        <v>1.5003873886280228</v>
      </c>
      <c r="L142" s="17">
        <v>1.7901537340158709</v>
      </c>
      <c r="M142" s="20">
        <v>28.3</v>
      </c>
      <c r="N142" s="69">
        <v>0</v>
      </c>
      <c r="O142" s="27">
        <v>26.933333333333334</v>
      </c>
      <c r="P142" s="27">
        <v>27.78</v>
      </c>
      <c r="Q142" s="29">
        <v>58</v>
      </c>
      <c r="R142" s="29">
        <v>45.666666666666664</v>
      </c>
      <c r="S142" s="29">
        <v>51.8</v>
      </c>
      <c r="T142" s="29">
        <v>0</v>
      </c>
      <c r="U142" s="29">
        <v>0</v>
      </c>
      <c r="V142" s="29">
        <v>0</v>
      </c>
      <c r="W142" s="32">
        <v>0</v>
      </c>
      <c r="X142" s="63">
        <f>IF(W142&gt;=0.15,1,0)</f>
        <v>0</v>
      </c>
      <c r="Y142" s="63">
        <f>IF(W142&gt;=0.3,1,0)</f>
        <v>0</v>
      </c>
      <c r="Z142" s="32">
        <v>0.04</v>
      </c>
      <c r="AA142" s="27">
        <v>389.22690759495117</v>
      </c>
      <c r="AB142" s="27">
        <v>10239.903118587896</v>
      </c>
      <c r="AC142" s="61">
        <v>0</v>
      </c>
      <c r="AD142" s="27">
        <v>5933.4026064912323</v>
      </c>
      <c r="AE142" s="27"/>
      <c r="AF142" s="31"/>
      <c r="AG142" s="30"/>
      <c r="AH142" s="51">
        <v>10.318182</v>
      </c>
      <c r="AI142" s="52">
        <v>85.927274999999995</v>
      </c>
      <c r="AJ142" s="52">
        <v>20.585455</v>
      </c>
      <c r="AK142" s="52"/>
      <c r="AL142" s="73">
        <v>0</v>
      </c>
      <c r="AM142" s="73">
        <v>0</v>
      </c>
      <c r="AN142" s="73">
        <v>0</v>
      </c>
      <c r="AO142" s="17"/>
      <c r="AP142" s="17"/>
      <c r="AQ142" s="17"/>
      <c r="AR142" s="17"/>
      <c r="AS142" s="17"/>
      <c r="AT142" s="28"/>
      <c r="AU142" s="17">
        <v>86.87</v>
      </c>
      <c r="AV142" s="17">
        <v>42.82</v>
      </c>
      <c r="AW142" s="17">
        <v>1.5475243946512467</v>
      </c>
      <c r="AX142" s="17">
        <v>56.000000000000007</v>
      </c>
      <c r="AY142" s="17">
        <v>2.1538461538461537</v>
      </c>
      <c r="AZ142" s="28">
        <v>1</v>
      </c>
    </row>
    <row r="143" spans="1:53" s="29" customFormat="1" ht="14" customHeight="1">
      <c r="A143" s="38" t="s">
        <v>61</v>
      </c>
      <c r="B143" s="39" t="s">
        <v>40</v>
      </c>
      <c r="C143" s="28">
        <v>22</v>
      </c>
      <c r="D143" s="28">
        <v>1989</v>
      </c>
      <c r="E143" s="36">
        <v>9.1218633050694855</v>
      </c>
      <c r="F143" s="36"/>
      <c r="G143" s="36"/>
      <c r="H143" s="68"/>
      <c r="I143" s="40">
        <v>27.443067166330355</v>
      </c>
      <c r="J143" s="40">
        <v>26.883828192562696</v>
      </c>
      <c r="K143" s="17">
        <v>26.883828192562692</v>
      </c>
      <c r="L143" s="17">
        <v>26.883828192562696</v>
      </c>
      <c r="M143" s="20">
        <v>28.6</v>
      </c>
      <c r="N143" s="69">
        <v>1</v>
      </c>
      <c r="O143" s="27">
        <v>27.866666666666664</v>
      </c>
      <c r="P143" s="27">
        <v>27.1</v>
      </c>
      <c r="Q143" s="29">
        <v>81</v>
      </c>
      <c r="R143" s="29">
        <v>83</v>
      </c>
      <c r="S143" s="29">
        <v>83.4</v>
      </c>
      <c r="T143" s="29">
        <v>0</v>
      </c>
      <c r="U143" s="29">
        <v>0</v>
      </c>
      <c r="V143" s="29">
        <v>0</v>
      </c>
      <c r="W143" s="32"/>
      <c r="X143" s="63"/>
      <c r="Y143" s="63"/>
      <c r="Z143" s="32"/>
      <c r="AA143" s="27">
        <v>160.88893503716943</v>
      </c>
      <c r="AB143" s="27">
        <v>3765.918028052608</v>
      </c>
      <c r="AC143" s="61">
        <v>0</v>
      </c>
      <c r="AD143" s="27">
        <v>2194.6179116904696</v>
      </c>
      <c r="AE143" s="27"/>
      <c r="AF143" s="31"/>
      <c r="AG143" s="30"/>
      <c r="AH143" s="51">
        <v>6.8818182999999999</v>
      </c>
      <c r="AI143" s="52">
        <v>59.100000999999999</v>
      </c>
      <c r="AJ143" s="52">
        <v>4.8263635000000003</v>
      </c>
      <c r="AK143" s="52"/>
      <c r="AL143" s="73">
        <v>0</v>
      </c>
      <c r="AM143" s="73">
        <v>1</v>
      </c>
      <c r="AN143" s="73">
        <v>0</v>
      </c>
      <c r="AO143" s="17">
        <v>72.86</v>
      </c>
      <c r="AP143" s="17">
        <v>38.19</v>
      </c>
      <c r="AQ143" s="17">
        <v>1.3590747330960853</v>
      </c>
      <c r="AR143" s="17">
        <v>65.217391304347828</v>
      </c>
      <c r="AS143" s="17">
        <v>3.75</v>
      </c>
      <c r="AT143" s="28">
        <v>1</v>
      </c>
      <c r="AU143" s="17">
        <v>72.86</v>
      </c>
      <c r="AV143" s="17">
        <v>38.19</v>
      </c>
      <c r="AW143" s="17">
        <v>1.3590747330960853</v>
      </c>
      <c r="AX143" s="17">
        <v>65.217391304347828</v>
      </c>
      <c r="AY143" s="17">
        <v>3.75</v>
      </c>
      <c r="AZ143" s="28">
        <v>1</v>
      </c>
    </row>
    <row r="144" spans="1:53" s="29" customFormat="1" ht="14" customHeight="1">
      <c r="A144" s="38" t="s">
        <v>41</v>
      </c>
      <c r="B144" s="39" t="s">
        <v>42</v>
      </c>
      <c r="C144" s="28">
        <v>23</v>
      </c>
      <c r="D144" s="28">
        <v>1989</v>
      </c>
      <c r="E144" s="36">
        <v>11.332763988832676</v>
      </c>
      <c r="F144" s="36"/>
      <c r="G144" s="36"/>
      <c r="H144" s="68"/>
      <c r="I144" s="17">
        <v>0</v>
      </c>
      <c r="J144" s="17">
        <v>0</v>
      </c>
      <c r="K144" s="17">
        <v>0</v>
      </c>
      <c r="L144" s="17">
        <v>0</v>
      </c>
      <c r="M144" s="20">
        <v>18</v>
      </c>
      <c r="N144" s="69">
        <v>1</v>
      </c>
      <c r="O144" s="27">
        <v>19.099999999999998</v>
      </c>
      <c r="P144" s="27">
        <v>17.919999999999998</v>
      </c>
      <c r="Q144" s="29">
        <v>0</v>
      </c>
      <c r="R144" s="29">
        <v>16.333333333333332</v>
      </c>
      <c r="S144" s="29">
        <v>21</v>
      </c>
      <c r="T144" s="29">
        <v>0</v>
      </c>
      <c r="U144" s="29">
        <v>0</v>
      </c>
      <c r="V144" s="29">
        <v>0</v>
      </c>
      <c r="W144" s="32"/>
      <c r="X144" s="63"/>
      <c r="Y144" s="63"/>
      <c r="Z144" s="32"/>
      <c r="AA144" s="27">
        <v>440.86699511730285</v>
      </c>
      <c r="AB144" s="27">
        <v>50186.549348195433</v>
      </c>
      <c r="AC144" s="61">
        <v>0</v>
      </c>
      <c r="AD144" s="27">
        <v>29240.042274147312</v>
      </c>
      <c r="AE144" s="27"/>
      <c r="AF144" s="31"/>
      <c r="AG144" s="30"/>
      <c r="AH144" s="51">
        <v>1.6909091000000001</v>
      </c>
      <c r="AI144" s="52">
        <v>95.472727000000006</v>
      </c>
      <c r="AJ144" s="52">
        <v>5.7278139999999998E-2</v>
      </c>
      <c r="AK144" s="52"/>
      <c r="AL144" s="73">
        <v>0</v>
      </c>
      <c r="AM144" s="73">
        <v>0</v>
      </c>
      <c r="AN144" s="73">
        <v>1</v>
      </c>
      <c r="AO144" s="17">
        <v>70.260000000000005</v>
      </c>
      <c r="AP144" s="17">
        <v>40</v>
      </c>
      <c r="AQ144" s="17">
        <v>1.3731548232063167</v>
      </c>
      <c r="AR144" s="17">
        <v>46.67</v>
      </c>
      <c r="AS144" s="17">
        <v>1.4</v>
      </c>
      <c r="AT144" s="28">
        <v>1</v>
      </c>
      <c r="AU144" s="17">
        <v>70.260000000000005</v>
      </c>
      <c r="AV144" s="17">
        <v>40</v>
      </c>
      <c r="AW144" s="17">
        <v>1.3731548232063167</v>
      </c>
      <c r="AX144" s="17">
        <v>46.666666666666664</v>
      </c>
      <c r="AY144" s="17">
        <v>1.4</v>
      </c>
      <c r="AZ144" s="28">
        <v>1</v>
      </c>
    </row>
    <row r="145" spans="1:52" s="29" customFormat="1" ht="14" customHeight="1">
      <c r="A145" s="38" t="s">
        <v>43</v>
      </c>
      <c r="B145" s="39" t="s">
        <v>62</v>
      </c>
      <c r="C145" s="28">
        <v>24</v>
      </c>
      <c r="D145" s="28">
        <v>1989</v>
      </c>
      <c r="E145" s="36">
        <v>7.9328432707142209</v>
      </c>
      <c r="F145" s="36"/>
      <c r="G145" s="36"/>
      <c r="H145" s="68"/>
      <c r="I145" s="40">
        <v>9.5759428429246807</v>
      </c>
      <c r="J145" s="40">
        <v>8.0545978032915073</v>
      </c>
      <c r="K145" s="17">
        <v>8.0545978032915073</v>
      </c>
      <c r="L145" s="17">
        <v>9.9587170609453306</v>
      </c>
      <c r="M145" s="20">
        <v>28.4</v>
      </c>
      <c r="N145" s="69">
        <v>1</v>
      </c>
      <c r="O145" s="27">
        <v>28.566666666666663</v>
      </c>
      <c r="P145" s="27">
        <v>28.939999999999998</v>
      </c>
      <c r="Q145" s="29">
        <v>36</v>
      </c>
      <c r="R145" s="29">
        <v>36</v>
      </c>
      <c r="S145" s="29">
        <v>62</v>
      </c>
      <c r="T145" s="29">
        <v>0</v>
      </c>
      <c r="U145" s="29">
        <v>0</v>
      </c>
      <c r="V145" s="29">
        <v>0</v>
      </c>
      <c r="W145" s="32"/>
      <c r="X145" s="63"/>
      <c r="Y145" s="63"/>
      <c r="Z145" s="32"/>
      <c r="AA145" s="27">
        <v>209.0001411865193</v>
      </c>
      <c r="AB145" s="27">
        <v>6446.7928501501656</v>
      </c>
      <c r="AC145" s="61">
        <v>0</v>
      </c>
      <c r="AD145" s="27">
        <v>3735.7419696905208</v>
      </c>
      <c r="AE145" s="27"/>
      <c r="AF145" s="31"/>
      <c r="AG145" s="30"/>
      <c r="AH145" s="51">
        <v>6.2272729</v>
      </c>
      <c r="AI145" s="52">
        <v>75.563635000000005</v>
      </c>
      <c r="AJ145" s="52">
        <v>49.340907999999999</v>
      </c>
      <c r="AK145" s="52"/>
      <c r="AL145" s="73">
        <v>0</v>
      </c>
      <c r="AM145" s="73">
        <v>1</v>
      </c>
      <c r="AN145" s="73">
        <v>0</v>
      </c>
      <c r="AO145" s="17">
        <v>74.92</v>
      </c>
      <c r="AP145" s="17">
        <v>47.81</v>
      </c>
      <c r="AQ145" s="17">
        <v>1.2512431300706621</v>
      </c>
      <c r="AR145" s="17"/>
      <c r="AS145" s="17"/>
      <c r="AT145" s="28">
        <v>0</v>
      </c>
      <c r="AU145" s="17">
        <v>74.92</v>
      </c>
      <c r="AV145" s="17">
        <v>47.81</v>
      </c>
      <c r="AW145" s="17">
        <v>1.2512431300706621</v>
      </c>
      <c r="AX145" s="17">
        <v>35</v>
      </c>
      <c r="AY145" s="17">
        <v>1.1666666666666667</v>
      </c>
      <c r="AZ145" s="28">
        <v>0</v>
      </c>
    </row>
    <row r="146" spans="1:52" s="29" customFormat="1" ht="14" customHeight="1">
      <c r="A146" s="38" t="s">
        <v>47</v>
      </c>
      <c r="B146" s="39" t="s">
        <v>48</v>
      </c>
      <c r="C146" s="28">
        <v>1</v>
      </c>
      <c r="D146" s="28">
        <v>1990</v>
      </c>
      <c r="E146" s="36">
        <v>12.546264502288157</v>
      </c>
      <c r="F146" s="36"/>
      <c r="G146" s="36"/>
      <c r="H146" s="68"/>
      <c r="I146" s="17">
        <v>2.2764227642276422</v>
      </c>
      <c r="J146" s="17">
        <v>1.1056910569105691</v>
      </c>
      <c r="K146" s="17">
        <v>1.0700553268546329</v>
      </c>
      <c r="L146" s="17">
        <v>1.0121535333618386</v>
      </c>
      <c r="M146" s="20">
        <v>24.2</v>
      </c>
      <c r="N146" s="69">
        <v>0</v>
      </c>
      <c r="O146" s="27">
        <v>24.099999999999998</v>
      </c>
      <c r="P146" s="27">
        <v>24.6</v>
      </c>
      <c r="Q146" s="29">
        <v>27</v>
      </c>
      <c r="R146" s="29">
        <v>32</v>
      </c>
      <c r="S146" s="29">
        <v>31.4</v>
      </c>
      <c r="T146" s="29">
        <v>0</v>
      </c>
      <c r="U146" s="29">
        <v>0</v>
      </c>
      <c r="V146" s="29">
        <v>0</v>
      </c>
      <c r="W146" s="32">
        <v>4.3478260869565216E-2</v>
      </c>
      <c r="X146" s="63">
        <f t="shared" ref="X146:X152" si="6">IF(W146&gt;=0.15,1,0)</f>
        <v>0</v>
      </c>
      <c r="Y146" s="63">
        <f t="shared" ref="Y146:Y152" si="7">IF(W146&gt;=0.3,1,0)</f>
        <v>0</v>
      </c>
      <c r="Z146" s="32">
        <v>7.6086956521739135E-2</v>
      </c>
      <c r="AA146" s="27">
        <v>347.7941854553813</v>
      </c>
      <c r="AB146" s="27">
        <v>7927.2822223138201</v>
      </c>
      <c r="AC146" s="61">
        <v>0</v>
      </c>
      <c r="AD146" s="27">
        <v>5069.142685355805</v>
      </c>
      <c r="AE146" s="27"/>
      <c r="AF146" s="31"/>
      <c r="AG146" s="30"/>
      <c r="AH146" s="51">
        <v>9.0181821000000006</v>
      </c>
      <c r="AI146" s="52">
        <v>95.018179000000003</v>
      </c>
      <c r="AJ146" s="52">
        <v>40.439092000000002</v>
      </c>
      <c r="AK146" s="52"/>
      <c r="AL146" s="73">
        <v>1</v>
      </c>
      <c r="AM146" s="73">
        <v>0</v>
      </c>
      <c r="AN146" s="73">
        <v>0</v>
      </c>
      <c r="AO146" s="17"/>
      <c r="AP146" s="17"/>
      <c r="AQ146" s="17"/>
      <c r="AR146" s="17"/>
      <c r="AS146" s="17"/>
      <c r="AT146" s="28"/>
      <c r="AU146" s="17">
        <v>87.07</v>
      </c>
      <c r="AV146" s="17">
        <v>51.72</v>
      </c>
      <c r="AW146" s="17">
        <v>1.9284116331096197</v>
      </c>
      <c r="AX146" s="17">
        <v>54.347826086956516</v>
      </c>
      <c r="AY146" s="17">
        <v>1.5625</v>
      </c>
      <c r="AZ146" s="28">
        <v>1</v>
      </c>
    </row>
    <row r="147" spans="1:52" s="29" customFormat="1" ht="14" customHeight="1">
      <c r="A147" s="38" t="s">
        <v>33</v>
      </c>
      <c r="B147" s="39" t="s">
        <v>34</v>
      </c>
      <c r="C147" s="28">
        <v>2</v>
      </c>
      <c r="D147" s="28">
        <v>1990</v>
      </c>
      <c r="E147" s="36"/>
      <c r="F147" s="36"/>
      <c r="G147" s="36"/>
      <c r="H147" s="68"/>
      <c r="I147" s="17">
        <v>0.27934386081277585</v>
      </c>
      <c r="J147" s="17">
        <v>0.21811780912778389</v>
      </c>
      <c r="K147" s="17">
        <v>0.19836887035741749</v>
      </c>
      <c r="L147" s="17">
        <v>0.2567571473777493</v>
      </c>
      <c r="M147" s="20">
        <v>16.8</v>
      </c>
      <c r="N147" s="69">
        <v>0</v>
      </c>
      <c r="O147" s="27">
        <v>16.566666666666666</v>
      </c>
      <c r="P147" s="27">
        <v>16.68</v>
      </c>
      <c r="Q147" s="29">
        <v>41</v>
      </c>
      <c r="R147" s="29">
        <v>27.666666666666668</v>
      </c>
      <c r="S147" s="29">
        <v>27.2</v>
      </c>
      <c r="T147" s="29">
        <v>0</v>
      </c>
      <c r="U147" s="29">
        <v>0</v>
      </c>
      <c r="V147" s="29">
        <v>0</v>
      </c>
      <c r="W147" s="32">
        <v>3.3333333333333333E-2</v>
      </c>
      <c r="X147" s="63">
        <f t="shared" si="6"/>
        <v>0</v>
      </c>
      <c r="Y147" s="63">
        <f t="shared" si="7"/>
        <v>0</v>
      </c>
      <c r="Z147" s="32"/>
      <c r="AA147" s="27">
        <v>695.18802528123445</v>
      </c>
      <c r="AB147" s="27">
        <v>22703.151211802349</v>
      </c>
      <c r="AC147" s="61">
        <v>0</v>
      </c>
      <c r="AD147" s="27">
        <v>14521.342561153977</v>
      </c>
      <c r="AE147" s="27"/>
      <c r="AF147" s="31"/>
      <c r="AG147" s="30"/>
      <c r="AH147" s="51">
        <v>16.163636</v>
      </c>
      <c r="AI147" s="52">
        <v>100</v>
      </c>
      <c r="AJ147" s="52">
        <v>14807.668</v>
      </c>
      <c r="AK147" s="52"/>
      <c r="AL147" s="73">
        <v>1</v>
      </c>
      <c r="AM147" s="73">
        <v>0</v>
      </c>
      <c r="AN147" s="73">
        <v>0</v>
      </c>
      <c r="AO147" s="17"/>
      <c r="AP147" s="17"/>
      <c r="AQ147" s="17"/>
      <c r="AR147" s="17"/>
      <c r="AS147" s="17"/>
      <c r="AT147" s="28"/>
      <c r="AU147" s="17">
        <v>84.33</v>
      </c>
      <c r="AV147" s="17">
        <v>38.450000000000003</v>
      </c>
      <c r="AW147" s="17">
        <v>1.5994176372712148</v>
      </c>
      <c r="AX147" s="17">
        <v>46.666666666666664</v>
      </c>
      <c r="AY147" s="17">
        <v>1.75</v>
      </c>
      <c r="AZ147" s="28">
        <v>0</v>
      </c>
    </row>
    <row r="148" spans="1:52" s="29" customFormat="1" ht="14" customHeight="1">
      <c r="A148" s="38" t="s">
        <v>35</v>
      </c>
      <c r="B148" s="39" t="s">
        <v>36</v>
      </c>
      <c r="C148" s="28">
        <v>3</v>
      </c>
      <c r="D148" s="28">
        <v>1990</v>
      </c>
      <c r="E148" s="36">
        <v>6.2070056139796002</v>
      </c>
      <c r="F148" s="36"/>
      <c r="G148" s="36"/>
      <c r="H148" s="68"/>
      <c r="I148" s="17">
        <v>10.273192942515653</v>
      </c>
      <c r="J148" s="17">
        <v>6.2891291974957308</v>
      </c>
      <c r="K148" s="17">
        <v>11.893605871158819</v>
      </c>
      <c r="L148" s="17">
        <v>13.014501205891438</v>
      </c>
      <c r="M148" s="20">
        <v>34.6</v>
      </c>
      <c r="N148" s="69">
        <v>0</v>
      </c>
      <c r="O148" s="27">
        <v>28.600000000000005</v>
      </c>
      <c r="P148" s="27">
        <v>28.02</v>
      </c>
      <c r="Q148" s="29">
        <v>105</v>
      </c>
      <c r="R148" s="29">
        <v>72.666666666666671</v>
      </c>
      <c r="S148" s="29">
        <v>70</v>
      </c>
      <c r="T148" s="29">
        <v>0</v>
      </c>
      <c r="U148" s="29">
        <v>0</v>
      </c>
      <c r="V148" s="29">
        <v>0</v>
      </c>
      <c r="W148" s="32">
        <v>0.12121212121212122</v>
      </c>
      <c r="X148" s="63">
        <f t="shared" si="6"/>
        <v>0</v>
      </c>
      <c r="Y148" s="63">
        <f t="shared" si="7"/>
        <v>0</v>
      </c>
      <c r="Z148" s="32">
        <v>0.1</v>
      </c>
      <c r="AA148" s="27">
        <v>208.18531070847112</v>
      </c>
      <c r="AB148" s="27">
        <v>7175.4087851480353</v>
      </c>
      <c r="AC148" s="61">
        <v>0</v>
      </c>
      <c r="AD148" s="27">
        <v>4506.3135408565986</v>
      </c>
      <c r="AE148" s="27"/>
      <c r="AF148" s="31"/>
      <c r="AG148" s="30"/>
      <c r="AH148" s="51">
        <v>6.8090910999999998</v>
      </c>
      <c r="AI148" s="52">
        <v>68.681820999999999</v>
      </c>
      <c r="AJ148" s="52">
        <v>2.5290908000000001</v>
      </c>
      <c r="AK148" s="52"/>
      <c r="AL148" s="73">
        <v>1</v>
      </c>
      <c r="AM148" s="73">
        <v>0</v>
      </c>
      <c r="AN148" s="73">
        <v>0</v>
      </c>
      <c r="AO148" s="17"/>
      <c r="AP148" s="17"/>
      <c r="AQ148" s="17"/>
      <c r="AR148" s="17"/>
      <c r="AS148" s="17"/>
      <c r="AT148" s="28"/>
      <c r="AU148" s="17">
        <v>84.8</v>
      </c>
      <c r="AV148" s="17">
        <v>52.8</v>
      </c>
      <c r="AW148" s="17">
        <v>1.5951661631419938</v>
      </c>
      <c r="AX148" s="17">
        <v>65.217391304347828</v>
      </c>
      <c r="AY148" s="17">
        <v>3</v>
      </c>
      <c r="AZ148" s="28">
        <v>1</v>
      </c>
    </row>
    <row r="149" spans="1:52" s="29" customFormat="1" ht="14" customHeight="1">
      <c r="A149" s="38" t="s">
        <v>37</v>
      </c>
      <c r="B149" s="39" t="s">
        <v>23</v>
      </c>
      <c r="C149" s="28">
        <v>4</v>
      </c>
      <c r="D149" s="28">
        <v>1990</v>
      </c>
      <c r="E149" s="36">
        <v>13.256773920406436</v>
      </c>
      <c r="F149" s="36"/>
      <c r="G149" s="36"/>
      <c r="H149" s="68"/>
      <c r="I149" s="17">
        <v>14.609560700765911</v>
      </c>
      <c r="J149" s="17">
        <v>13.539924289109956</v>
      </c>
      <c r="K149" s="17">
        <v>13.984693605262569</v>
      </c>
      <c r="L149" s="17">
        <v>14.176525717300134</v>
      </c>
      <c r="M149" s="20">
        <v>35.799999999999997</v>
      </c>
      <c r="N149" s="69">
        <v>0</v>
      </c>
      <c r="O149" s="27">
        <v>37.199999999999996</v>
      </c>
      <c r="P149" s="27">
        <v>36.4</v>
      </c>
      <c r="Q149" s="29">
        <v>107</v>
      </c>
      <c r="R149" s="29">
        <v>118.33333333333333</v>
      </c>
      <c r="S149" s="29">
        <v>122.8</v>
      </c>
      <c r="T149" s="29">
        <v>0</v>
      </c>
      <c r="U149" s="29">
        <v>0</v>
      </c>
      <c r="V149" s="29">
        <v>0</v>
      </c>
      <c r="W149" s="32">
        <v>9.375E-2</v>
      </c>
      <c r="X149" s="63">
        <f t="shared" si="6"/>
        <v>0</v>
      </c>
      <c r="Y149" s="63">
        <f t="shared" si="7"/>
        <v>0</v>
      </c>
      <c r="Z149" s="32">
        <v>0.12903225806451613</v>
      </c>
      <c r="AA149" s="27">
        <v>262.84671447772985</v>
      </c>
      <c r="AB149" s="27">
        <v>4610.1263604683709</v>
      </c>
      <c r="AC149" s="61">
        <v>0</v>
      </c>
      <c r="AD149" s="27">
        <v>3058.5345066985637</v>
      </c>
      <c r="AE149" s="27"/>
      <c r="AF149" s="31"/>
      <c r="AG149" s="30"/>
      <c r="AH149" s="51">
        <v>5.0636362999999998</v>
      </c>
      <c r="AI149" s="52">
        <v>67.899998999999994</v>
      </c>
      <c r="AJ149" s="52">
        <v>8.3036366000000008</v>
      </c>
      <c r="AK149" s="52"/>
      <c r="AL149" s="73">
        <v>1</v>
      </c>
      <c r="AM149" s="73">
        <v>0</v>
      </c>
      <c r="AN149" s="73">
        <v>0</v>
      </c>
      <c r="AO149" s="17"/>
      <c r="AP149" s="17"/>
      <c r="AQ149" s="17"/>
      <c r="AR149" s="17"/>
      <c r="AS149" s="17"/>
      <c r="AT149" s="28"/>
      <c r="AU149" s="17">
        <v>79.69</v>
      </c>
      <c r="AV149" s="17">
        <v>49.08</v>
      </c>
      <c r="AW149" s="17">
        <v>1.4275741710296683</v>
      </c>
      <c r="AX149" s="17">
        <v>50</v>
      </c>
      <c r="AY149" s="17">
        <v>1.3333333333333333</v>
      </c>
      <c r="AZ149" s="28">
        <v>1</v>
      </c>
    </row>
    <row r="150" spans="1:52" s="29" customFormat="1" ht="14" customHeight="1">
      <c r="A150" s="38" t="s">
        <v>24</v>
      </c>
      <c r="B150" s="39" t="s">
        <v>25</v>
      </c>
      <c r="C150" s="28">
        <v>5</v>
      </c>
      <c r="D150" s="28">
        <v>1990</v>
      </c>
      <c r="E150" s="36">
        <v>12.174170616113745</v>
      </c>
      <c r="F150" s="36"/>
      <c r="G150" s="36"/>
      <c r="H150" s="68"/>
      <c r="I150" s="40">
        <v>0.97860719162494303</v>
      </c>
      <c r="J150" s="40">
        <v>0.93309057806099227</v>
      </c>
      <c r="K150" s="17">
        <v>0.96825398872099167</v>
      </c>
      <c r="L150" s="17">
        <v>0.94471115743676004</v>
      </c>
      <c r="M150" s="20">
        <v>20.6</v>
      </c>
      <c r="N150" s="69">
        <v>1</v>
      </c>
      <c r="O150" s="27">
        <v>22.266666666666669</v>
      </c>
      <c r="P150" s="27">
        <v>22.3</v>
      </c>
      <c r="Q150" s="29">
        <v>23</v>
      </c>
      <c r="R150" s="29">
        <v>37.666666666666664</v>
      </c>
      <c r="S150" s="29">
        <v>36</v>
      </c>
      <c r="T150" s="29">
        <v>0</v>
      </c>
      <c r="U150" s="29">
        <v>0</v>
      </c>
      <c r="V150" s="29">
        <v>0</v>
      </c>
      <c r="W150" s="32">
        <v>0.1111111111111111</v>
      </c>
      <c r="X150" s="63">
        <f t="shared" si="6"/>
        <v>0</v>
      </c>
      <c r="Y150" s="63">
        <f t="shared" si="7"/>
        <v>0</v>
      </c>
      <c r="Z150" s="32">
        <v>0.1111111111111111</v>
      </c>
      <c r="AA150" s="27">
        <v>305.90564837211298</v>
      </c>
      <c r="AB150" s="27">
        <v>16565.877434430629</v>
      </c>
      <c r="AC150" s="61">
        <v>0</v>
      </c>
      <c r="AD150" s="27">
        <v>10605.014137415916</v>
      </c>
      <c r="AE150" s="27"/>
      <c r="AF150" s="31"/>
      <c r="AG150" s="30"/>
      <c r="AH150" s="51">
        <v>4.9272726999999996</v>
      </c>
      <c r="AI150" s="52">
        <v>87.218185000000005</v>
      </c>
      <c r="AJ150" s="52">
        <v>1.5518182</v>
      </c>
      <c r="AK150" s="52"/>
      <c r="AL150" s="73">
        <v>0</v>
      </c>
      <c r="AM150" s="73">
        <v>0</v>
      </c>
      <c r="AN150" s="73">
        <v>0</v>
      </c>
      <c r="AO150" s="17"/>
      <c r="AP150" s="17"/>
      <c r="AQ150" s="17"/>
      <c r="AR150" s="17"/>
      <c r="AS150" s="17"/>
      <c r="AT150" s="28"/>
      <c r="AU150" s="17">
        <v>79.930000000000007</v>
      </c>
      <c r="AV150" s="17">
        <v>45</v>
      </c>
      <c r="AW150" s="17">
        <v>1.2016021361815754</v>
      </c>
      <c r="AX150" s="17">
        <v>59.259259259259252</v>
      </c>
      <c r="AY150" s="17">
        <v>1.7777777777777777</v>
      </c>
      <c r="AZ150" s="28">
        <v>1</v>
      </c>
    </row>
    <row r="151" spans="1:52" s="29" customFormat="1" ht="14" customHeight="1">
      <c r="A151" s="38" t="s">
        <v>26</v>
      </c>
      <c r="B151" s="39" t="s">
        <v>27</v>
      </c>
      <c r="C151" s="28">
        <v>6</v>
      </c>
      <c r="D151" s="28">
        <v>1990</v>
      </c>
      <c r="E151" s="36">
        <v>9.7198963493098773</v>
      </c>
      <c r="F151" s="36"/>
      <c r="G151" s="36"/>
      <c r="H151" s="68"/>
      <c r="I151" s="17">
        <v>0.73999148211243604</v>
      </c>
      <c r="J151" s="17">
        <v>0.2981260647359455</v>
      </c>
      <c r="K151" s="17">
        <v>0.46422408446821395</v>
      </c>
      <c r="L151" s="17">
        <v>0.66012545866842032</v>
      </c>
      <c r="M151" s="20">
        <v>22.2</v>
      </c>
      <c r="N151" s="69">
        <v>0</v>
      </c>
      <c r="O151" s="27">
        <v>22.466666666666669</v>
      </c>
      <c r="P151" s="27">
        <v>23.000000000000004</v>
      </c>
      <c r="Q151" s="29">
        <v>29</v>
      </c>
      <c r="R151" s="29">
        <v>26.333333333333332</v>
      </c>
      <c r="S151" s="29">
        <v>26</v>
      </c>
      <c r="T151" s="29">
        <v>0</v>
      </c>
      <c r="U151" s="29">
        <v>0</v>
      </c>
      <c r="V151" s="29">
        <v>0</v>
      </c>
      <c r="W151" s="32">
        <v>6.0606060606060608E-2</v>
      </c>
      <c r="X151" s="63">
        <f t="shared" si="6"/>
        <v>0</v>
      </c>
      <c r="Y151" s="63">
        <f t="shared" si="7"/>
        <v>0</v>
      </c>
      <c r="Z151" s="32">
        <v>7.5999999999999998E-2</v>
      </c>
      <c r="AA151" s="27">
        <v>290.03533252518025</v>
      </c>
      <c r="AB151" s="27">
        <v>7566.8749229867735</v>
      </c>
      <c r="AC151" s="61">
        <v>0</v>
      </c>
      <c r="AD151" s="27">
        <v>4839.8620394388099</v>
      </c>
      <c r="AE151" s="27"/>
      <c r="AF151" s="31"/>
      <c r="AG151" s="30"/>
      <c r="AH151" s="51">
        <v>9.2090911000000002</v>
      </c>
      <c r="AI151" s="52">
        <v>85.518181999999996</v>
      </c>
      <c r="AJ151" s="52">
        <v>16.541817999999999</v>
      </c>
      <c r="AK151" s="52"/>
      <c r="AL151" s="73">
        <v>0</v>
      </c>
      <c r="AM151" s="73">
        <v>0</v>
      </c>
      <c r="AN151" s="73">
        <v>0</v>
      </c>
      <c r="AO151" s="17"/>
      <c r="AP151" s="17"/>
      <c r="AQ151" s="17"/>
      <c r="AR151" s="17"/>
      <c r="AS151" s="17"/>
      <c r="AT151" s="28"/>
      <c r="AU151" s="17">
        <v>86.09</v>
      </c>
      <c r="AV151" s="17">
        <v>46.55</v>
      </c>
      <c r="AW151" s="17">
        <v>1.0674157303370786</v>
      </c>
      <c r="AX151" s="17">
        <v>54.54545454545454</v>
      </c>
      <c r="AY151" s="17">
        <v>1.44</v>
      </c>
      <c r="AZ151" s="28">
        <v>0</v>
      </c>
    </row>
    <row r="152" spans="1:52" s="29" customFormat="1" ht="14" customHeight="1">
      <c r="A152" s="38" t="s">
        <v>28</v>
      </c>
      <c r="B152" s="39" t="s">
        <v>29</v>
      </c>
      <c r="C152" s="28">
        <v>7</v>
      </c>
      <c r="D152" s="28">
        <v>1990</v>
      </c>
      <c r="E152" s="36">
        <v>9.7000412516942642</v>
      </c>
      <c r="F152" s="36"/>
      <c r="G152" s="36"/>
      <c r="H152" s="68"/>
      <c r="I152" s="17">
        <v>8.7236998809051212</v>
      </c>
      <c r="J152" s="17">
        <v>8.4309249702262807</v>
      </c>
      <c r="K152" s="17">
        <v>9.0727140113632938</v>
      </c>
      <c r="L152" s="17">
        <v>9.3987768166762109</v>
      </c>
      <c r="M152" s="20">
        <v>31.7</v>
      </c>
      <c r="N152" s="69">
        <v>0</v>
      </c>
      <c r="O152" s="27">
        <v>31.333333333333332</v>
      </c>
      <c r="P152" s="27">
        <v>31.380000000000003</v>
      </c>
      <c r="Q152" s="29">
        <v>94</v>
      </c>
      <c r="R152" s="29">
        <v>81</v>
      </c>
      <c r="S152" s="29">
        <v>90</v>
      </c>
      <c r="T152" s="29">
        <v>0</v>
      </c>
      <c r="U152" s="29">
        <v>0</v>
      </c>
      <c r="V152" s="29">
        <v>0</v>
      </c>
      <c r="W152" s="32">
        <v>3.8461538461538464E-2</v>
      </c>
      <c r="X152" s="63">
        <f t="shared" si="6"/>
        <v>0</v>
      </c>
      <c r="Y152" s="63">
        <f t="shared" si="7"/>
        <v>0</v>
      </c>
      <c r="Z152" s="32">
        <v>0</v>
      </c>
      <c r="AA152" s="27">
        <v>267.84675429629164</v>
      </c>
      <c r="AB152" s="27">
        <v>7332.7967257999726</v>
      </c>
      <c r="AC152" s="61">
        <v>0</v>
      </c>
      <c r="AD152" s="27">
        <v>4719.5582781874564</v>
      </c>
      <c r="AE152" s="27"/>
      <c r="AF152" s="31"/>
      <c r="AG152" s="30"/>
      <c r="AH152" s="51">
        <v>6.3090910999999998</v>
      </c>
      <c r="AI152" s="52">
        <v>73.218181000000001</v>
      </c>
      <c r="AJ152" s="52">
        <v>8.8818186000000008</v>
      </c>
      <c r="AK152" s="52"/>
      <c r="AL152" s="73">
        <v>1</v>
      </c>
      <c r="AM152" s="77">
        <v>0</v>
      </c>
      <c r="AN152" s="73">
        <v>0</v>
      </c>
      <c r="AO152" s="17"/>
      <c r="AP152" s="17"/>
      <c r="AQ152" s="17"/>
      <c r="AR152" s="17"/>
      <c r="AS152" s="17"/>
      <c r="AT152" s="28"/>
      <c r="AU152" s="17">
        <v>80.92</v>
      </c>
      <c r="AV152" s="17">
        <v>40.49</v>
      </c>
      <c r="AW152" s="17">
        <v>1.2363358778625955</v>
      </c>
      <c r="AX152" s="17">
        <v>46.153846153846153</v>
      </c>
      <c r="AY152" s="17">
        <v>1.5</v>
      </c>
      <c r="AZ152" s="28">
        <v>0</v>
      </c>
    </row>
    <row r="153" spans="1:52" s="29" customFormat="1" ht="14" customHeight="1">
      <c r="A153" s="38" t="s">
        <v>30</v>
      </c>
      <c r="B153" s="39" t="s">
        <v>31</v>
      </c>
      <c r="C153" s="28">
        <v>8</v>
      </c>
      <c r="D153" s="28">
        <v>1990</v>
      </c>
      <c r="E153" s="36">
        <v>10.993557848426125</v>
      </c>
      <c r="F153" s="36"/>
      <c r="G153" s="36"/>
      <c r="H153" s="68"/>
      <c r="I153" s="17">
        <v>0.82633845083286228</v>
      </c>
      <c r="J153" s="17">
        <v>0.60018266428913147</v>
      </c>
      <c r="K153" s="17">
        <v>0.63587302507201693</v>
      </c>
      <c r="L153" s="17">
        <v>0.78999509126226675</v>
      </c>
      <c r="M153" s="20">
        <v>24.3</v>
      </c>
      <c r="N153" s="69">
        <v>0</v>
      </c>
      <c r="O153" s="27">
        <v>24.2</v>
      </c>
      <c r="P153" s="27">
        <v>23.94</v>
      </c>
      <c r="Q153" s="29">
        <v>22</v>
      </c>
      <c r="R153" s="29">
        <v>27.666666666666668</v>
      </c>
      <c r="S153" s="29">
        <v>32.200000000000003</v>
      </c>
      <c r="T153" s="29">
        <v>0</v>
      </c>
      <c r="U153" s="29">
        <v>0</v>
      </c>
      <c r="V153" s="29">
        <v>0</v>
      </c>
      <c r="W153" s="32"/>
      <c r="X153" s="63"/>
      <c r="Y153" s="63"/>
      <c r="Z153" s="32">
        <v>0</v>
      </c>
      <c r="AA153" s="27">
        <v>290.10861809699685</v>
      </c>
      <c r="AB153" s="27">
        <v>8180.9824888949588</v>
      </c>
      <c r="AC153" s="61">
        <v>0</v>
      </c>
      <c r="AD153" s="27">
        <v>5201.6230634089197</v>
      </c>
      <c r="AE153" s="27"/>
      <c r="AF153" s="31"/>
      <c r="AG153" s="30"/>
      <c r="AH153" s="51">
        <v>8.7454546999999998</v>
      </c>
      <c r="AI153" s="52">
        <v>76.799999</v>
      </c>
      <c r="AJ153" s="52">
        <v>12.820909</v>
      </c>
      <c r="AK153" s="52"/>
      <c r="AL153" s="73">
        <v>0</v>
      </c>
      <c r="AM153" s="73">
        <v>0</v>
      </c>
      <c r="AN153" s="73">
        <v>0</v>
      </c>
      <c r="AO153" s="17"/>
      <c r="AP153" s="17"/>
      <c r="AQ153" s="17"/>
      <c r="AR153" s="17"/>
      <c r="AS153" s="17"/>
      <c r="AT153" s="28"/>
      <c r="AU153" s="17">
        <v>85.44</v>
      </c>
      <c r="AV153" s="17">
        <v>48.38</v>
      </c>
      <c r="AW153" s="17">
        <v>1.1274761127942206</v>
      </c>
      <c r="AX153" s="17">
        <v>53.571428571428569</v>
      </c>
      <c r="AY153" s="17">
        <v>1.25</v>
      </c>
      <c r="AZ153" s="28">
        <v>1</v>
      </c>
    </row>
    <row r="154" spans="1:52" s="29" customFormat="1" ht="14" customHeight="1">
      <c r="A154" s="38" t="s">
        <v>49</v>
      </c>
      <c r="B154" s="39" t="s">
        <v>50</v>
      </c>
      <c r="C154" s="28">
        <v>9</v>
      </c>
      <c r="D154" s="28">
        <v>1990</v>
      </c>
      <c r="E154" s="36">
        <v>11.209516822136044</v>
      </c>
      <c r="F154" s="36"/>
      <c r="G154" s="36"/>
      <c r="H154" s="68"/>
      <c r="I154" s="17">
        <v>17.166765277660385</v>
      </c>
      <c r="J154" s="17">
        <v>15.729862226354493</v>
      </c>
      <c r="K154" s="17">
        <v>16.118845537265692</v>
      </c>
      <c r="L154" s="17">
        <v>19.376636475964432</v>
      </c>
      <c r="M154" s="20">
        <v>33.200000000000003</v>
      </c>
      <c r="N154" s="69">
        <v>0</v>
      </c>
      <c r="O154" s="27">
        <v>33.800000000000004</v>
      </c>
      <c r="P154" s="27">
        <v>37.700000000000003</v>
      </c>
      <c r="Q154" s="29">
        <v>195</v>
      </c>
      <c r="R154" s="29">
        <v>163</v>
      </c>
      <c r="S154" s="29">
        <v>169.8</v>
      </c>
      <c r="T154" s="29">
        <v>0</v>
      </c>
      <c r="U154" s="29">
        <v>0</v>
      </c>
      <c r="V154" s="29">
        <v>0</v>
      </c>
      <c r="W154" s="32">
        <v>0.13333333333333333</v>
      </c>
      <c r="X154" s="63">
        <f t="shared" ref="X154:X159" si="8">IF(W154&gt;=0.15,1,0)</f>
        <v>0</v>
      </c>
      <c r="Y154" s="63">
        <f t="shared" ref="Y154:Y159" si="9">IF(W154&gt;=0.3,1,0)</f>
        <v>0</v>
      </c>
      <c r="Z154" s="32">
        <v>0.2</v>
      </c>
      <c r="AA154" s="27">
        <v>233.08599280196776</v>
      </c>
      <c r="AB154" s="27">
        <v>4746.6845495980997</v>
      </c>
      <c r="AC154" s="61">
        <v>0</v>
      </c>
      <c r="AD154" s="27">
        <v>3000.7475569109602</v>
      </c>
      <c r="AE154" s="27"/>
      <c r="AF154" s="31"/>
      <c r="AG154" s="30"/>
      <c r="AH154" s="51">
        <v>4.6454544000000002</v>
      </c>
      <c r="AI154" s="52">
        <v>66.700002999999995</v>
      </c>
      <c r="AJ154" s="52">
        <v>5.4009093000000004</v>
      </c>
      <c r="AK154" s="52"/>
      <c r="AL154" s="73">
        <v>1</v>
      </c>
      <c r="AM154" s="77">
        <v>0</v>
      </c>
      <c r="AN154" s="73">
        <v>0</v>
      </c>
      <c r="AO154" s="17"/>
      <c r="AP154" s="17"/>
      <c r="AQ154" s="17"/>
      <c r="AR154" s="17"/>
      <c r="AS154" s="17"/>
      <c r="AT154" s="28"/>
      <c r="AU154" s="17">
        <v>81.349999999999994</v>
      </c>
      <c r="AV154" s="17">
        <v>58.67</v>
      </c>
      <c r="AW154" s="17">
        <v>1.5691361326557904</v>
      </c>
      <c r="AX154" s="17">
        <v>60</v>
      </c>
      <c r="AY154" s="17">
        <v>1.5</v>
      </c>
      <c r="AZ154" s="28">
        <v>1</v>
      </c>
    </row>
    <row r="155" spans="1:52" s="29" customFormat="1" ht="14" customHeight="1">
      <c r="A155" s="38" t="s">
        <v>51</v>
      </c>
      <c r="B155" s="39" t="s">
        <v>52</v>
      </c>
      <c r="C155" s="28">
        <v>10</v>
      </c>
      <c r="D155" s="28">
        <v>1990</v>
      </c>
      <c r="E155" s="36">
        <v>11.178199305370024</v>
      </c>
      <c r="F155" s="36"/>
      <c r="G155" s="36"/>
      <c r="H155" s="68"/>
      <c r="I155" s="17">
        <v>7.5887198986058308</v>
      </c>
      <c r="J155" s="17">
        <v>7.3352344740177431</v>
      </c>
      <c r="K155" s="17">
        <v>8.1385404472981957</v>
      </c>
      <c r="L155" s="17">
        <v>8.6951879220440009</v>
      </c>
      <c r="M155" s="20">
        <v>35.799999999999997</v>
      </c>
      <c r="N155" s="69">
        <v>0</v>
      </c>
      <c r="O155" s="27">
        <v>36.033333333333331</v>
      </c>
      <c r="P155" s="27">
        <v>35.96</v>
      </c>
      <c r="Q155" s="29">
        <v>151</v>
      </c>
      <c r="R155" s="29">
        <v>116.33333333333333</v>
      </c>
      <c r="S155" s="29">
        <v>109.4</v>
      </c>
      <c r="T155" s="29">
        <v>0</v>
      </c>
      <c r="U155" s="29">
        <v>0</v>
      </c>
      <c r="V155" s="29">
        <v>0</v>
      </c>
      <c r="W155" s="32">
        <v>0.125</v>
      </c>
      <c r="X155" s="63">
        <f t="shared" si="8"/>
        <v>0</v>
      </c>
      <c r="Y155" s="63">
        <f t="shared" si="9"/>
        <v>0</v>
      </c>
      <c r="Z155" s="32">
        <v>0.10416666666666669</v>
      </c>
      <c r="AA155" s="27">
        <v>172.85550167884594</v>
      </c>
      <c r="AB155" s="27">
        <v>7082.2141162104126</v>
      </c>
      <c r="AC155" s="61">
        <v>0</v>
      </c>
      <c r="AD155" s="27">
        <v>4642.1683522054445</v>
      </c>
      <c r="AE155" s="27"/>
      <c r="AF155" s="31"/>
      <c r="AG155" s="30"/>
      <c r="AH155" s="51">
        <v>4.6272726000000004</v>
      </c>
      <c r="AI155" s="52">
        <v>80.872726</v>
      </c>
      <c r="AJ155" s="52">
        <v>9.4545455</v>
      </c>
      <c r="AK155" s="52"/>
      <c r="AL155" s="73">
        <v>1</v>
      </c>
      <c r="AM155" s="77">
        <v>0</v>
      </c>
      <c r="AN155" s="73">
        <v>0</v>
      </c>
      <c r="AO155" s="17"/>
      <c r="AP155" s="17"/>
      <c r="AQ155" s="17"/>
      <c r="AR155" s="17"/>
      <c r="AS155" s="17"/>
      <c r="AT155" s="28"/>
      <c r="AU155" s="17">
        <v>80.12</v>
      </c>
      <c r="AV155" s="17">
        <v>40.880000000000003</v>
      </c>
      <c r="AW155" s="17">
        <v>2.4232365145228214</v>
      </c>
      <c r="AX155" s="17">
        <v>54.166666666666664</v>
      </c>
      <c r="AY155" s="17">
        <v>2.6</v>
      </c>
      <c r="AZ155" s="28">
        <v>1</v>
      </c>
    </row>
    <row r="156" spans="1:52" s="29" customFormat="1" ht="14" customHeight="1">
      <c r="A156" s="38" t="s">
        <v>53</v>
      </c>
      <c r="B156" s="39" t="s">
        <v>54</v>
      </c>
      <c r="C156" s="28">
        <v>11</v>
      </c>
      <c r="D156" s="28">
        <v>1990</v>
      </c>
      <c r="E156" s="36">
        <v>11.801758973140004</v>
      </c>
      <c r="F156" s="36"/>
      <c r="G156" s="36"/>
      <c r="H156" s="68"/>
      <c r="I156" s="17">
        <v>2.2032693674484722</v>
      </c>
      <c r="J156" s="17">
        <v>0.76403695806680882</v>
      </c>
      <c r="K156" s="17">
        <v>0.81000122859172918</v>
      </c>
      <c r="L156" s="17">
        <v>1.3344728968310084</v>
      </c>
      <c r="M156" s="20">
        <v>22.2</v>
      </c>
      <c r="N156" s="69">
        <v>0</v>
      </c>
      <c r="O156" s="27">
        <v>23.266666666666666</v>
      </c>
      <c r="P156" s="27">
        <v>24.000000000000004</v>
      </c>
      <c r="Q156" s="29">
        <v>36</v>
      </c>
      <c r="R156" s="29">
        <v>47.333333333333336</v>
      </c>
      <c r="S156" s="29">
        <v>39.4</v>
      </c>
      <c r="T156" s="29">
        <v>0</v>
      </c>
      <c r="U156" s="29">
        <v>0</v>
      </c>
      <c r="V156" s="29">
        <v>0</v>
      </c>
      <c r="W156" s="32">
        <v>9.5238095238095233E-2</v>
      </c>
      <c r="X156" s="63">
        <f t="shared" si="8"/>
        <v>0</v>
      </c>
      <c r="Y156" s="63">
        <f t="shared" si="9"/>
        <v>0</v>
      </c>
      <c r="Z156" s="32">
        <v>9.5238095238095233E-2</v>
      </c>
      <c r="AA156" s="27">
        <v>407.5791739153716</v>
      </c>
      <c r="AB156" s="27">
        <v>11868.958308721312</v>
      </c>
      <c r="AC156" s="61">
        <v>0</v>
      </c>
      <c r="AD156" s="27">
        <v>7622.4145953940797</v>
      </c>
      <c r="AE156" s="27"/>
      <c r="AF156" s="31"/>
      <c r="AG156" s="30"/>
      <c r="AH156" s="51">
        <v>8.8090905999999993</v>
      </c>
      <c r="AI156" s="52">
        <v>73.354543000000007</v>
      </c>
      <c r="AJ156" s="52">
        <v>1.7772726999999999</v>
      </c>
      <c r="AK156" s="52"/>
      <c r="AL156" s="73">
        <v>0</v>
      </c>
      <c r="AM156" s="73">
        <v>0</v>
      </c>
      <c r="AN156" s="73">
        <v>0</v>
      </c>
      <c r="AO156" s="17"/>
      <c r="AP156" s="17"/>
      <c r="AQ156" s="17"/>
      <c r="AR156" s="17"/>
      <c r="AS156" s="17"/>
      <c r="AT156" s="28"/>
      <c r="AU156" s="17">
        <v>89.83</v>
      </c>
      <c r="AV156" s="17">
        <v>50.6</v>
      </c>
      <c r="AW156" s="17">
        <v>1.2275594371664242</v>
      </c>
      <c r="AX156" s="17">
        <v>57.142857142857139</v>
      </c>
      <c r="AY156" s="17">
        <v>1.3333333333333333</v>
      </c>
      <c r="AZ156" s="28">
        <v>1</v>
      </c>
    </row>
    <row r="157" spans="1:52" s="29" customFormat="1" ht="14" customHeight="1">
      <c r="A157" s="38" t="s">
        <v>55</v>
      </c>
      <c r="B157" s="39" t="s">
        <v>57</v>
      </c>
      <c r="C157" s="28">
        <v>12</v>
      </c>
      <c r="D157" s="28">
        <v>1990</v>
      </c>
      <c r="E157" s="36">
        <v>4.4802867383512543</v>
      </c>
      <c r="F157" s="36"/>
      <c r="G157" s="36"/>
      <c r="H157" s="68"/>
      <c r="I157" s="17">
        <v>2.8773346794548207</v>
      </c>
      <c r="J157" s="17">
        <v>2.8436816422682147</v>
      </c>
      <c r="K157" s="17">
        <v>3.855077235319694</v>
      </c>
      <c r="L157" s="17">
        <v>4.4997866251178911</v>
      </c>
      <c r="M157" s="20">
        <v>28.8</v>
      </c>
      <c r="N157" s="69">
        <v>0</v>
      </c>
      <c r="O157" s="27">
        <v>32.166666666666664</v>
      </c>
      <c r="P157" s="27">
        <v>32.5</v>
      </c>
      <c r="Q157" s="29">
        <v>50</v>
      </c>
      <c r="R157" s="29">
        <v>63.666666666666664</v>
      </c>
      <c r="S157" s="29">
        <v>53.6</v>
      </c>
      <c r="T157" s="29">
        <v>0</v>
      </c>
      <c r="U157" s="29">
        <v>0</v>
      </c>
      <c r="V157" s="29">
        <v>0</v>
      </c>
      <c r="W157" s="32">
        <v>0</v>
      </c>
      <c r="X157" s="63">
        <f t="shared" si="8"/>
        <v>0</v>
      </c>
      <c r="Y157" s="63">
        <f t="shared" si="9"/>
        <v>0</v>
      </c>
      <c r="Z157" s="32">
        <v>3.4482758620689655E-2</v>
      </c>
      <c r="AA157" s="27">
        <v>261.84235884940762</v>
      </c>
      <c r="AB157" s="27">
        <v>9065.7693520915127</v>
      </c>
      <c r="AC157" s="61">
        <v>0</v>
      </c>
      <c r="AD157" s="27">
        <v>5415.6492624594985</v>
      </c>
      <c r="AE157" s="27"/>
      <c r="AF157" s="31"/>
      <c r="AG157" s="30"/>
      <c r="AH157" s="51">
        <v>6.3181820000000002</v>
      </c>
      <c r="AI157" s="52">
        <v>74.427269999999993</v>
      </c>
      <c r="AJ157" s="52">
        <v>2.4027273</v>
      </c>
      <c r="AK157" s="52"/>
      <c r="AL157" s="73">
        <v>1</v>
      </c>
      <c r="AM157" s="77">
        <v>0</v>
      </c>
      <c r="AN157" s="73">
        <v>0</v>
      </c>
      <c r="AO157" s="17"/>
      <c r="AP157" s="17"/>
      <c r="AQ157" s="17"/>
      <c r="AR157" s="17"/>
      <c r="AS157" s="17"/>
      <c r="AT157" s="28"/>
      <c r="AU157" s="17">
        <v>83.68</v>
      </c>
      <c r="AV157" s="17">
        <v>63.38</v>
      </c>
      <c r="AW157" s="17">
        <v>2.1765109890109891</v>
      </c>
      <c r="AX157" s="17">
        <v>85.714285714285708</v>
      </c>
      <c r="AY157" s="17">
        <v>12</v>
      </c>
      <c r="AZ157" s="28">
        <v>1</v>
      </c>
    </row>
    <row r="158" spans="1:52" s="29" customFormat="1" ht="14" customHeight="1">
      <c r="A158" s="38" t="s">
        <v>60</v>
      </c>
      <c r="B158" s="39" t="s">
        <v>4</v>
      </c>
      <c r="C158" s="28">
        <v>13</v>
      </c>
      <c r="D158" s="28">
        <v>1990</v>
      </c>
      <c r="E158" s="36">
        <v>16.06456155554352</v>
      </c>
      <c r="F158" s="36"/>
      <c r="G158" s="36"/>
      <c r="H158" s="68"/>
      <c r="I158" s="17">
        <v>1.4081373172282263</v>
      </c>
      <c r="J158" s="17">
        <v>1.2205975842339478</v>
      </c>
      <c r="K158" s="17">
        <v>1.6704189304511539</v>
      </c>
      <c r="L158" s="17">
        <v>1.8408034316372237</v>
      </c>
      <c r="M158" s="20">
        <v>21.1</v>
      </c>
      <c r="N158" s="69">
        <v>0</v>
      </c>
      <c r="O158" s="27">
        <v>23.633333333333336</v>
      </c>
      <c r="P158" s="27">
        <v>24.48</v>
      </c>
      <c r="Q158" s="29">
        <v>64</v>
      </c>
      <c r="R158" s="29">
        <v>73.666666666666671</v>
      </c>
      <c r="S158" s="29">
        <v>64.400000000000006</v>
      </c>
      <c r="T158" s="29">
        <v>0</v>
      </c>
      <c r="U158" s="29">
        <v>0</v>
      </c>
      <c r="V158" s="29">
        <v>0</v>
      </c>
      <c r="W158" s="32">
        <v>4.1666666666666664E-2</v>
      </c>
      <c r="X158" s="63">
        <f t="shared" si="8"/>
        <v>0</v>
      </c>
      <c r="Y158" s="63">
        <f t="shared" si="9"/>
        <v>0</v>
      </c>
      <c r="Z158" s="32">
        <v>4.1666666666666657E-2</v>
      </c>
      <c r="AA158" s="27">
        <v>297.07824749415141</v>
      </c>
      <c r="AB158" s="27">
        <v>6852.4976962195833</v>
      </c>
      <c r="AC158" s="61">
        <v>0</v>
      </c>
      <c r="AD158" s="27">
        <v>4331.0900670085812</v>
      </c>
      <c r="AE158" s="27"/>
      <c r="AF158" s="31"/>
      <c r="AG158" s="30"/>
      <c r="AH158" s="51">
        <v>7.5818180000000002</v>
      </c>
      <c r="AI158" s="52">
        <v>76.990911999999994</v>
      </c>
      <c r="AJ158" s="52">
        <v>9.3581816</v>
      </c>
      <c r="AK158" s="52"/>
      <c r="AL158" s="73">
        <v>1</v>
      </c>
      <c r="AM158" s="77">
        <v>0</v>
      </c>
      <c r="AN158" s="73">
        <v>0</v>
      </c>
      <c r="AO158" s="17"/>
      <c r="AP158" s="17"/>
      <c r="AQ158" s="17"/>
      <c r="AR158" s="17"/>
      <c r="AS158" s="17"/>
      <c r="AT158" s="28"/>
      <c r="AU158" s="17">
        <v>86.63</v>
      </c>
      <c r="AV158" s="17">
        <v>41.68</v>
      </c>
      <c r="AW158" s="17">
        <v>1.4332874828060524</v>
      </c>
      <c r="AX158" s="17">
        <v>45.833333333333329</v>
      </c>
      <c r="AY158" s="17">
        <v>1.375</v>
      </c>
      <c r="AZ158" s="28">
        <v>1</v>
      </c>
    </row>
    <row r="159" spans="1:52" s="29" customFormat="1" ht="14" customHeight="1">
      <c r="A159" s="38" t="s">
        <v>5</v>
      </c>
      <c r="B159" s="39" t="s">
        <v>6</v>
      </c>
      <c r="C159" s="28">
        <v>14</v>
      </c>
      <c r="D159" s="28">
        <v>1990</v>
      </c>
      <c r="E159" s="36">
        <v>8.9781495637124102</v>
      </c>
      <c r="F159" s="36"/>
      <c r="G159" s="36"/>
      <c r="H159" s="68"/>
      <c r="I159" s="17">
        <v>10.044688614652946</v>
      </c>
      <c r="J159" s="17">
        <v>8.6220327169857747</v>
      </c>
      <c r="K159" s="17">
        <v>8.3049173980511632</v>
      </c>
      <c r="L159" s="17">
        <v>8.8355872163957336</v>
      </c>
      <c r="M159" s="20">
        <v>31.8</v>
      </c>
      <c r="N159" s="69">
        <v>0</v>
      </c>
      <c r="O159" s="27">
        <v>30.599999999999998</v>
      </c>
      <c r="P159" s="27">
        <v>31.840000000000003</v>
      </c>
      <c r="Q159" s="29">
        <v>83</v>
      </c>
      <c r="R159" s="29">
        <v>84.333333333333329</v>
      </c>
      <c r="S159" s="29">
        <v>81.2</v>
      </c>
      <c r="T159" s="29">
        <v>0</v>
      </c>
      <c r="U159" s="29">
        <v>0</v>
      </c>
      <c r="V159" s="29">
        <v>0</v>
      </c>
      <c r="W159" s="32">
        <v>0.125</v>
      </c>
      <c r="X159" s="63">
        <f t="shared" si="8"/>
        <v>0</v>
      </c>
      <c r="Y159" s="63">
        <f t="shared" si="9"/>
        <v>0</v>
      </c>
      <c r="Z159" s="32">
        <v>0.15</v>
      </c>
      <c r="AA159" s="27">
        <v>232.89471782412622</v>
      </c>
      <c r="AB159" s="27">
        <v>5235.8348714938966</v>
      </c>
      <c r="AC159" s="61">
        <v>0</v>
      </c>
      <c r="AD159" s="27">
        <v>3282.2158103117217</v>
      </c>
      <c r="AE159" s="27"/>
      <c r="AF159" s="31"/>
      <c r="AG159" s="30"/>
      <c r="AH159" s="51">
        <v>4.4636364000000004</v>
      </c>
      <c r="AI159" s="52">
        <v>61.4</v>
      </c>
      <c r="AJ159" s="52">
        <v>25.859998999999998</v>
      </c>
      <c r="AK159" s="52"/>
      <c r="AL159" s="73">
        <v>1</v>
      </c>
      <c r="AM159" s="77">
        <v>0</v>
      </c>
      <c r="AN159" s="73">
        <v>0</v>
      </c>
      <c r="AO159" s="17"/>
      <c r="AP159" s="17"/>
      <c r="AQ159" s="17"/>
      <c r="AR159" s="17"/>
      <c r="AS159" s="17"/>
      <c r="AT159" s="28"/>
      <c r="AU159" s="17">
        <v>79.69</v>
      </c>
      <c r="AV159" s="17">
        <v>52.08</v>
      </c>
      <c r="AW159" s="17">
        <v>1.4071872466900839</v>
      </c>
      <c r="AX159" s="17">
        <v>55.000000000000007</v>
      </c>
      <c r="AY159" s="17">
        <v>1.375</v>
      </c>
      <c r="AZ159" s="28">
        <v>1</v>
      </c>
    </row>
    <row r="160" spans="1:52" s="29" customFormat="1" ht="14" customHeight="1">
      <c r="A160" s="38" t="s">
        <v>7</v>
      </c>
      <c r="B160" s="39" t="s">
        <v>8</v>
      </c>
      <c r="C160" s="28">
        <v>15</v>
      </c>
      <c r="D160" s="28">
        <v>1990</v>
      </c>
      <c r="E160" s="36">
        <v>10.548072457036692</v>
      </c>
      <c r="F160" s="36"/>
      <c r="G160" s="36"/>
      <c r="H160" s="68"/>
      <c r="I160" s="17">
        <v>2.4582809976673246</v>
      </c>
      <c r="J160" s="17">
        <v>0.93307015969854645</v>
      </c>
      <c r="K160" s="17">
        <v>1.2858692764398911</v>
      </c>
      <c r="L160" s="17">
        <v>1.6064911180769215</v>
      </c>
      <c r="M160" s="20">
        <v>16.899999999999999</v>
      </c>
      <c r="N160" s="69">
        <v>0</v>
      </c>
      <c r="O160" s="27">
        <v>19.933333333333334</v>
      </c>
      <c r="P160" s="27">
        <v>21.52</v>
      </c>
      <c r="Q160" s="29">
        <v>18</v>
      </c>
      <c r="R160" s="29">
        <v>18.666666666666668</v>
      </c>
      <c r="S160" s="29">
        <v>34</v>
      </c>
      <c r="T160" s="29">
        <v>0</v>
      </c>
      <c r="U160" s="29">
        <v>0</v>
      </c>
      <c r="V160" s="29">
        <v>0</v>
      </c>
      <c r="W160" s="32"/>
      <c r="X160" s="63"/>
      <c r="Y160" s="63"/>
      <c r="Z160" s="32">
        <v>0.12</v>
      </c>
      <c r="AA160" s="27">
        <v>327.89326461170668</v>
      </c>
      <c r="AB160" s="27">
        <v>17683.263111421904</v>
      </c>
      <c r="AC160" s="61">
        <v>0</v>
      </c>
      <c r="AD160" s="27">
        <v>11396.385882115113</v>
      </c>
      <c r="AE160" s="27"/>
      <c r="AF160" s="31"/>
      <c r="AG160" s="30"/>
      <c r="AH160" s="51">
        <v>3.7545454</v>
      </c>
      <c r="AI160" s="52">
        <v>85.372730000000004</v>
      </c>
      <c r="AJ160" s="52">
        <v>3.9900001</v>
      </c>
      <c r="AK160" s="52"/>
      <c r="AL160" s="73">
        <v>0</v>
      </c>
      <c r="AM160" s="73">
        <v>0</v>
      </c>
      <c r="AN160" s="73">
        <v>0</v>
      </c>
      <c r="AO160" s="17"/>
      <c r="AP160" s="17"/>
      <c r="AQ160" s="17"/>
      <c r="AR160" s="17"/>
      <c r="AS160" s="17"/>
      <c r="AT160" s="28"/>
      <c r="AU160" s="17">
        <v>86.97</v>
      </c>
      <c r="AV160" s="17">
        <v>47.2</v>
      </c>
      <c r="AW160" s="17">
        <v>1.5854887470607997</v>
      </c>
      <c r="AX160" s="17">
        <v>60</v>
      </c>
      <c r="AY160" s="17">
        <v>1.5</v>
      </c>
      <c r="AZ160" s="28">
        <v>0</v>
      </c>
    </row>
    <row r="161" spans="1:53" s="29" customFormat="1" ht="14" customHeight="1">
      <c r="A161" s="38" t="s">
        <v>9</v>
      </c>
      <c r="B161" s="39" t="s">
        <v>10</v>
      </c>
      <c r="C161" s="28">
        <v>16</v>
      </c>
      <c r="D161" s="28">
        <v>1990</v>
      </c>
      <c r="E161" s="36">
        <v>10.126789813094328</v>
      </c>
      <c r="F161" s="36"/>
      <c r="G161" s="36"/>
      <c r="H161" s="68"/>
      <c r="I161" s="17">
        <v>1.0820630281968249</v>
      </c>
      <c r="J161" s="17">
        <v>1.0030803254087355</v>
      </c>
      <c r="K161" s="17">
        <v>1.4768370595891331</v>
      </c>
      <c r="L161" s="17">
        <v>1.4872407169058435</v>
      </c>
      <c r="M161" s="20">
        <v>23.1</v>
      </c>
      <c r="N161" s="69">
        <v>0</v>
      </c>
      <c r="O161" s="27">
        <v>24.533333333333331</v>
      </c>
      <c r="P161" s="27">
        <v>25.939999999999998</v>
      </c>
      <c r="Q161" s="29">
        <v>40</v>
      </c>
      <c r="R161" s="29">
        <v>18.666666666666668</v>
      </c>
      <c r="S161" s="29">
        <v>21.2</v>
      </c>
      <c r="T161" s="29">
        <v>0</v>
      </c>
      <c r="U161" s="29">
        <v>0</v>
      </c>
      <c r="V161" s="29">
        <v>0</v>
      </c>
      <c r="W161" s="32"/>
      <c r="X161" s="63"/>
      <c r="Y161" s="63"/>
      <c r="Z161" s="32">
        <v>0.19047619047619047</v>
      </c>
      <c r="AA161" s="27">
        <v>322.86408264816833</v>
      </c>
      <c r="AB161" s="27">
        <v>11146.972998535914</v>
      </c>
      <c r="AC161" s="61">
        <v>0</v>
      </c>
      <c r="AD161" s="27">
        <v>7068.2862423287097</v>
      </c>
      <c r="AE161" s="27"/>
      <c r="AF161" s="31"/>
      <c r="AG161" s="30"/>
      <c r="AH161" s="51">
        <v>5.2272729</v>
      </c>
      <c r="AI161" s="52">
        <v>79.163638000000006</v>
      </c>
      <c r="AJ161" s="52">
        <v>2.4445454999999998</v>
      </c>
      <c r="AK161" s="52"/>
      <c r="AL161" s="73">
        <v>0</v>
      </c>
      <c r="AM161" s="73">
        <v>0</v>
      </c>
      <c r="AN161" s="73">
        <v>0</v>
      </c>
      <c r="AO161" s="17"/>
      <c r="AP161" s="17"/>
      <c r="AQ161" s="17"/>
      <c r="AR161" s="17"/>
      <c r="AS161" s="17"/>
      <c r="AT161" s="28"/>
      <c r="AU161" s="17">
        <v>83.56</v>
      </c>
      <c r="AV161" s="17">
        <v>38.51</v>
      </c>
      <c r="AW161" s="17">
        <v>1.1024906956770684</v>
      </c>
      <c r="AX161" s="17">
        <v>47.222222222222221</v>
      </c>
      <c r="AY161" s="17">
        <v>1.4166666666666667</v>
      </c>
      <c r="AZ161" s="28">
        <v>0</v>
      </c>
    </row>
    <row r="162" spans="1:53" s="29" customFormat="1" ht="14" customHeight="1">
      <c r="A162" s="38" t="s">
        <v>11</v>
      </c>
      <c r="B162" s="39" t="s">
        <v>12</v>
      </c>
      <c r="C162" s="28">
        <v>17</v>
      </c>
      <c r="D162" s="28">
        <v>1990</v>
      </c>
      <c r="E162" s="36">
        <v>17.007086285952479</v>
      </c>
      <c r="F162" s="36"/>
      <c r="G162" s="36"/>
      <c r="H162" s="68"/>
      <c r="I162" s="40">
        <v>17.826505097134067</v>
      </c>
      <c r="J162" s="40">
        <v>17.176380073090979</v>
      </c>
      <c r="K162" s="17">
        <v>17.185600064191501</v>
      </c>
      <c r="L162" s="17">
        <v>17.187444062411608</v>
      </c>
      <c r="M162" s="20">
        <v>32.299999999999997</v>
      </c>
      <c r="N162" s="69">
        <v>0</v>
      </c>
      <c r="O162" s="27">
        <v>32.4</v>
      </c>
      <c r="P162" s="27">
        <v>32.46</v>
      </c>
      <c r="Q162" s="29">
        <v>116</v>
      </c>
      <c r="R162" s="29">
        <v>110.66666666666667</v>
      </c>
      <c r="S162" s="29">
        <v>109.6</v>
      </c>
      <c r="T162" s="29">
        <v>0</v>
      </c>
      <c r="U162" s="29">
        <v>0</v>
      </c>
      <c r="V162" s="29">
        <v>0</v>
      </c>
      <c r="W162" s="32">
        <v>0.1</v>
      </c>
      <c r="X162" s="63">
        <f t="shared" ref="X162:X176" si="10">IF(W162&gt;=0.15,1,0)</f>
        <v>0</v>
      </c>
      <c r="Y162" s="63">
        <f t="shared" ref="Y162:Y176" si="11">IF(W162&gt;=0.3,1,0)</f>
        <v>0</v>
      </c>
      <c r="Z162" s="32">
        <v>6.6666666666666666E-2</v>
      </c>
      <c r="AA162" s="27">
        <v>181.88387398046885</v>
      </c>
      <c r="AB162" s="27">
        <v>6268.5705492191291</v>
      </c>
      <c r="AC162" s="61">
        <v>0</v>
      </c>
      <c r="AD162" s="27">
        <v>3902.5791865747528</v>
      </c>
      <c r="AE162" s="27"/>
      <c r="AF162" s="31"/>
      <c r="AG162" s="30"/>
      <c r="AH162" s="51">
        <v>5.0545454000000003</v>
      </c>
      <c r="AI162" s="52">
        <v>78.345455000000001</v>
      </c>
      <c r="AJ162" s="52">
        <v>5.4509093000000002</v>
      </c>
      <c r="AK162" s="52"/>
      <c r="AL162" s="73">
        <v>1</v>
      </c>
      <c r="AM162" s="73">
        <v>0</v>
      </c>
      <c r="AN162" s="73">
        <v>0</v>
      </c>
      <c r="AO162" s="17"/>
      <c r="AP162" s="17"/>
      <c r="AQ162" s="17"/>
      <c r="AR162" s="17"/>
      <c r="AS162" s="17"/>
      <c r="AT162" s="28"/>
      <c r="AU162" s="17">
        <v>80.260000000000005</v>
      </c>
      <c r="AV162" s="17">
        <v>35.47</v>
      </c>
      <c r="AW162" s="17">
        <v>1.3294602698650675</v>
      </c>
      <c r="AX162" s="17">
        <v>53.333333333333336</v>
      </c>
      <c r="AY162" s="17">
        <v>1.7777777777777777</v>
      </c>
      <c r="AZ162" s="28">
        <v>1</v>
      </c>
    </row>
    <row r="163" spans="1:53" s="29" customFormat="1" ht="14" customHeight="1">
      <c r="A163" s="38" t="s">
        <v>13</v>
      </c>
      <c r="B163" s="39" t="s">
        <v>14</v>
      </c>
      <c r="C163" s="28">
        <v>18</v>
      </c>
      <c r="D163" s="28">
        <v>1990</v>
      </c>
      <c r="E163" s="36">
        <v>10.63603164942179</v>
      </c>
      <c r="F163" s="36"/>
      <c r="G163" s="36"/>
      <c r="H163" s="68"/>
      <c r="I163" s="17">
        <v>1.6291133084778733</v>
      </c>
      <c r="J163" s="17">
        <v>1.6047981844707409</v>
      </c>
      <c r="K163" s="17">
        <v>1.8722260264364843</v>
      </c>
      <c r="L163" s="17">
        <v>1.845605465351388</v>
      </c>
      <c r="M163" s="20">
        <v>24.4</v>
      </c>
      <c r="N163" s="69">
        <v>0</v>
      </c>
      <c r="O163" s="27">
        <v>25.933333333333334</v>
      </c>
      <c r="P163" s="27">
        <v>26.360000000000003</v>
      </c>
      <c r="Q163" s="29">
        <v>98</v>
      </c>
      <c r="R163" s="29">
        <v>100.33333333333333</v>
      </c>
      <c r="S163" s="29">
        <v>88.2</v>
      </c>
      <c r="T163" s="29">
        <v>0</v>
      </c>
      <c r="U163" s="29">
        <v>0</v>
      </c>
      <c r="V163" s="29">
        <v>0</v>
      </c>
      <c r="W163" s="32">
        <v>0</v>
      </c>
      <c r="X163" s="63">
        <f t="shared" si="10"/>
        <v>0</v>
      </c>
      <c r="Y163" s="63">
        <f t="shared" si="11"/>
        <v>0</v>
      </c>
      <c r="Z163" s="32">
        <v>0.14634146341463414</v>
      </c>
      <c r="AA163" s="27">
        <v>231.10583907866643</v>
      </c>
      <c r="AB163" s="27">
        <v>6042.678863989373</v>
      </c>
      <c r="AC163" s="61">
        <v>0</v>
      </c>
      <c r="AD163" s="27">
        <v>3720.6585654099922</v>
      </c>
      <c r="AE163" s="27"/>
      <c r="AF163" s="31"/>
      <c r="AG163" s="30"/>
      <c r="AH163" s="51">
        <v>6.5181817000000004</v>
      </c>
      <c r="AI163" s="52">
        <v>79.545456999999999</v>
      </c>
      <c r="AJ163" s="52">
        <v>5.8363636999999997</v>
      </c>
      <c r="AK163" s="52"/>
      <c r="AL163" s="73">
        <v>0</v>
      </c>
      <c r="AM163" s="73">
        <v>0</v>
      </c>
      <c r="AN163" s="73">
        <v>0</v>
      </c>
      <c r="AO163" s="17"/>
      <c r="AP163" s="17"/>
      <c r="AQ163" s="17"/>
      <c r="AR163" s="17"/>
      <c r="AS163" s="17"/>
      <c r="AT163" s="28"/>
      <c r="AU163" s="17">
        <v>84.6</v>
      </c>
      <c r="AV163" s="17">
        <v>43.57</v>
      </c>
      <c r="AW163" s="17">
        <v>1.8984749455337691</v>
      </c>
      <c r="AX163" s="17">
        <v>41.860465116279073</v>
      </c>
      <c r="AY163" s="17">
        <v>1.5</v>
      </c>
      <c r="AZ163" s="28">
        <v>1</v>
      </c>
    </row>
    <row r="164" spans="1:53" s="29" customFormat="1" ht="14" customHeight="1">
      <c r="A164" s="38" t="s">
        <v>15</v>
      </c>
      <c r="B164" s="39" t="s">
        <v>16</v>
      </c>
      <c r="C164" s="28">
        <v>19</v>
      </c>
      <c r="D164" s="28">
        <v>1990</v>
      </c>
      <c r="E164" s="36">
        <v>17.886178861788618</v>
      </c>
      <c r="F164" s="36"/>
      <c r="G164" s="36"/>
      <c r="H164" s="68"/>
      <c r="I164" s="40">
        <v>3.3537954783650243</v>
      </c>
      <c r="J164" s="40">
        <v>2.3057343913759545</v>
      </c>
      <c r="K164" s="17">
        <v>3.416695770339059</v>
      </c>
      <c r="L164" s="17">
        <v>3.6388880461316804</v>
      </c>
      <c r="M164" s="20">
        <v>29.7</v>
      </c>
      <c r="N164" s="69">
        <v>1</v>
      </c>
      <c r="O164" s="27">
        <v>32.4</v>
      </c>
      <c r="P164" s="27">
        <v>32.82</v>
      </c>
      <c r="Q164" s="29">
        <v>29</v>
      </c>
      <c r="R164" s="29">
        <v>58.333333333333336</v>
      </c>
      <c r="S164" s="29">
        <v>49.4</v>
      </c>
      <c r="T164" s="29">
        <v>0</v>
      </c>
      <c r="U164" s="29">
        <v>0</v>
      </c>
      <c r="V164" s="29">
        <v>0</v>
      </c>
      <c r="W164" s="32">
        <v>6.9767441860465115E-2</v>
      </c>
      <c r="X164" s="63">
        <f t="shared" si="10"/>
        <v>0</v>
      </c>
      <c r="Y164" s="63">
        <f t="shared" si="11"/>
        <v>0</v>
      </c>
      <c r="Z164" s="32">
        <v>4.6511627906976744E-2</v>
      </c>
      <c r="AA164" s="27">
        <v>217.46016996325912</v>
      </c>
      <c r="AB164" s="27">
        <v>19203.911901195923</v>
      </c>
      <c r="AC164" s="61">
        <v>0</v>
      </c>
      <c r="AD164" s="27">
        <v>12513.738518444925</v>
      </c>
      <c r="AE164" s="27"/>
      <c r="AF164" s="31"/>
      <c r="AG164" s="30"/>
      <c r="AH164" s="51">
        <v>7.3454547000000003</v>
      </c>
      <c r="AI164" s="52">
        <v>80.090907999999999</v>
      </c>
      <c r="AJ164" s="52">
        <v>3.6445455</v>
      </c>
      <c r="AK164" s="52"/>
      <c r="AL164" s="73">
        <v>1</v>
      </c>
      <c r="AM164" s="73">
        <v>0</v>
      </c>
      <c r="AN164" s="73">
        <v>0</v>
      </c>
      <c r="AO164" s="17"/>
      <c r="AP164" s="17"/>
      <c r="AQ164" s="17"/>
      <c r="AR164" s="17"/>
      <c r="AS164" s="17"/>
      <c r="AT164" s="28"/>
      <c r="AU164" s="17">
        <v>83.83</v>
      </c>
      <c r="AV164" s="17">
        <v>41.94</v>
      </c>
      <c r="AW164" s="17">
        <v>1.1253018513549771</v>
      </c>
      <c r="AX164" s="17">
        <v>64.285714285714292</v>
      </c>
      <c r="AY164" s="17">
        <v>2</v>
      </c>
      <c r="AZ164" s="28">
        <v>1</v>
      </c>
    </row>
    <row r="165" spans="1:53" s="29" customFormat="1" ht="14" customHeight="1">
      <c r="A165" s="38" t="s">
        <v>17</v>
      </c>
      <c r="B165" s="39" t="s">
        <v>18</v>
      </c>
      <c r="C165" s="28">
        <v>20</v>
      </c>
      <c r="D165" s="28">
        <v>1990</v>
      </c>
      <c r="E165" s="36">
        <v>5.4056347589952471</v>
      </c>
      <c r="F165" s="36"/>
      <c r="G165" s="36"/>
      <c r="H165" s="68"/>
      <c r="I165" s="17">
        <v>0.38360105490290097</v>
      </c>
      <c r="J165" s="17">
        <v>0.2157755933828818</v>
      </c>
      <c r="K165" s="17">
        <v>0.26016064698682217</v>
      </c>
      <c r="L165" s="17">
        <v>0.22372260491627446</v>
      </c>
      <c r="M165" s="20">
        <v>20.7</v>
      </c>
      <c r="N165" s="69">
        <v>1</v>
      </c>
      <c r="O165" s="27">
        <v>23.400000000000002</v>
      </c>
      <c r="P165" s="27">
        <v>23.080000000000002</v>
      </c>
      <c r="Q165" s="29">
        <v>70</v>
      </c>
      <c r="R165" s="29">
        <v>47.333333333333336</v>
      </c>
      <c r="S165" s="29">
        <v>53.4</v>
      </c>
      <c r="T165" s="29">
        <v>0</v>
      </c>
      <c r="U165" s="29">
        <v>0</v>
      </c>
      <c r="V165" s="29">
        <v>0</v>
      </c>
      <c r="W165" s="32">
        <v>0.125</v>
      </c>
      <c r="X165" s="63">
        <f t="shared" si="10"/>
        <v>0</v>
      </c>
      <c r="Y165" s="63">
        <f t="shared" si="11"/>
        <v>0</v>
      </c>
      <c r="Z165" s="32">
        <v>0.125</v>
      </c>
      <c r="AA165" s="27">
        <v>296.0951572368715</v>
      </c>
      <c r="AB165" s="27">
        <v>17154.900715396165</v>
      </c>
      <c r="AC165" s="61">
        <v>0</v>
      </c>
      <c r="AD165" s="27">
        <v>11244.106398086102</v>
      </c>
      <c r="AE165" s="27"/>
      <c r="AF165" s="31"/>
      <c r="AG165" s="30"/>
      <c r="AH165" s="51">
        <v>3.7636362999999999</v>
      </c>
      <c r="AI165" s="52">
        <v>90.981819999999999</v>
      </c>
      <c r="AJ165" s="52">
        <v>0.6427273</v>
      </c>
      <c r="AK165" s="52"/>
      <c r="AL165" s="73">
        <v>0</v>
      </c>
      <c r="AM165" s="73">
        <v>0</v>
      </c>
      <c r="AN165" s="73">
        <v>1</v>
      </c>
      <c r="AO165" s="17"/>
      <c r="AP165" s="17"/>
      <c r="AQ165" s="17"/>
      <c r="AR165" s="17"/>
      <c r="AS165" s="17"/>
      <c r="AT165" s="28"/>
      <c r="AU165" s="17">
        <v>79.37</v>
      </c>
      <c r="AV165" s="17">
        <v>49.35</v>
      </c>
      <c r="AW165" s="17">
        <v>1.0446655376799323</v>
      </c>
      <c r="AX165" s="17">
        <v>50</v>
      </c>
      <c r="AY165" s="17">
        <v>1</v>
      </c>
      <c r="AZ165" s="28">
        <v>1</v>
      </c>
    </row>
    <row r="166" spans="1:53" s="29" customFormat="1" ht="14" customHeight="1">
      <c r="A166" s="38" t="s">
        <v>19</v>
      </c>
      <c r="B166" s="39" t="s">
        <v>20</v>
      </c>
      <c r="C166" s="28">
        <v>21</v>
      </c>
      <c r="D166" s="28">
        <v>1990</v>
      </c>
      <c r="E166" s="36">
        <v>5.831414393669121</v>
      </c>
      <c r="F166" s="36"/>
      <c r="G166" s="36"/>
      <c r="H166" s="68"/>
      <c r="I166" s="17">
        <v>1.8024344569288389</v>
      </c>
      <c r="J166" s="17">
        <v>0.99804221995233222</v>
      </c>
      <c r="K166" s="17">
        <v>1.0945077501251406</v>
      </c>
      <c r="L166" s="17">
        <v>1.5448015275868083</v>
      </c>
      <c r="M166" s="20">
        <v>28.3</v>
      </c>
      <c r="N166" s="69">
        <v>0</v>
      </c>
      <c r="O166" s="27">
        <v>27.7</v>
      </c>
      <c r="P166" s="27">
        <v>27.7</v>
      </c>
      <c r="Q166" s="29">
        <v>64</v>
      </c>
      <c r="R166" s="29">
        <v>52.333333333333336</v>
      </c>
      <c r="S166" s="29">
        <v>52.6</v>
      </c>
      <c r="T166" s="29">
        <v>0</v>
      </c>
      <c r="U166" s="29">
        <v>0</v>
      </c>
      <c r="V166" s="29">
        <v>0</v>
      </c>
      <c r="W166" s="32">
        <v>0</v>
      </c>
      <c r="X166" s="63">
        <f t="shared" si="10"/>
        <v>0</v>
      </c>
      <c r="Y166" s="63">
        <f t="shared" si="11"/>
        <v>0</v>
      </c>
      <c r="Z166" s="32">
        <v>0.04</v>
      </c>
      <c r="AA166" s="27">
        <v>393.78533145025369</v>
      </c>
      <c r="AB166" s="27">
        <v>9783.7499526692773</v>
      </c>
      <c r="AC166" s="61">
        <v>0</v>
      </c>
      <c r="AD166" s="27">
        <v>6256.4755830180384</v>
      </c>
      <c r="AE166" s="27"/>
      <c r="AF166" s="31"/>
      <c r="AG166" s="30"/>
      <c r="AH166" s="51">
        <v>10.409091</v>
      </c>
      <c r="AI166" s="52">
        <v>86.363639000000006</v>
      </c>
      <c r="AJ166" s="52">
        <v>20.812728</v>
      </c>
      <c r="AK166" s="52"/>
      <c r="AL166" s="73">
        <v>0</v>
      </c>
      <c r="AM166" s="73">
        <v>0</v>
      </c>
      <c r="AN166" s="73">
        <v>0</v>
      </c>
      <c r="AO166" s="17"/>
      <c r="AP166" s="17"/>
      <c r="AQ166" s="17"/>
      <c r="AR166" s="17"/>
      <c r="AS166" s="17"/>
      <c r="AT166" s="28"/>
      <c r="AU166" s="17">
        <v>86.87</v>
      </c>
      <c r="AV166" s="17">
        <v>42.82</v>
      </c>
      <c r="AW166" s="17">
        <v>1.5475243946512467</v>
      </c>
      <c r="AX166" s="17">
        <v>56.000000000000007</v>
      </c>
      <c r="AY166" s="17">
        <v>2.1538461538461537</v>
      </c>
      <c r="AZ166" s="28">
        <v>1</v>
      </c>
    </row>
    <row r="167" spans="1:53" s="29" customFormat="1" ht="14" customHeight="1">
      <c r="A167" s="38" t="s">
        <v>61</v>
      </c>
      <c r="B167" s="39" t="s">
        <v>40</v>
      </c>
      <c r="C167" s="28">
        <v>22</v>
      </c>
      <c r="D167" s="28">
        <v>1990</v>
      </c>
      <c r="E167" s="36">
        <v>12.330013407393219</v>
      </c>
      <c r="F167" s="36"/>
      <c r="G167" s="36"/>
      <c r="H167" s="68"/>
      <c r="I167" s="40">
        <v>27.792883319541318</v>
      </c>
      <c r="J167" s="40">
        <v>27.225440359380542</v>
      </c>
      <c r="K167" s="17">
        <v>26.997698914835311</v>
      </c>
      <c r="L167" s="17">
        <v>26.952150625926265</v>
      </c>
      <c r="M167" s="20">
        <v>28.3</v>
      </c>
      <c r="N167" s="69">
        <v>1</v>
      </c>
      <c r="O167" s="27">
        <v>28.099999999999998</v>
      </c>
      <c r="P167" s="27">
        <v>27.7</v>
      </c>
      <c r="Q167" s="29">
        <v>87</v>
      </c>
      <c r="R167" s="29">
        <v>83</v>
      </c>
      <c r="S167" s="29">
        <v>84.6</v>
      </c>
      <c r="T167" s="29">
        <v>0</v>
      </c>
      <c r="U167" s="29">
        <v>0</v>
      </c>
      <c r="V167" s="29">
        <v>0</v>
      </c>
      <c r="W167" s="32">
        <v>0.1111111111111111</v>
      </c>
      <c r="X167" s="63">
        <f t="shared" si="10"/>
        <v>0</v>
      </c>
      <c r="Y167" s="63">
        <f t="shared" si="11"/>
        <v>0</v>
      </c>
      <c r="Z167" s="32">
        <v>0</v>
      </c>
      <c r="AA167" s="27">
        <v>163.17588953033336</v>
      </c>
      <c r="AB167" s="27">
        <v>3815.4661201764056</v>
      </c>
      <c r="AC167" s="61">
        <v>0</v>
      </c>
      <c r="AD167" s="27">
        <v>2341.0529102885853</v>
      </c>
      <c r="AE167" s="27"/>
      <c r="AF167" s="31"/>
      <c r="AG167" s="30"/>
      <c r="AH167" s="51">
        <v>6.8909092000000003</v>
      </c>
      <c r="AI167" s="52">
        <v>59.900001000000003</v>
      </c>
      <c r="AJ167" s="52">
        <v>4.8781816999999998</v>
      </c>
      <c r="AK167" s="52"/>
      <c r="AL167" s="73">
        <v>0</v>
      </c>
      <c r="AM167" s="73">
        <v>0</v>
      </c>
      <c r="AN167" s="73">
        <v>0</v>
      </c>
      <c r="AO167" s="17"/>
      <c r="AP167" s="17"/>
      <c r="AQ167" s="17"/>
      <c r="AR167" s="17"/>
      <c r="AS167" s="17"/>
      <c r="AT167" s="28"/>
      <c r="AU167" s="17">
        <v>72.86</v>
      </c>
      <c r="AV167" s="17">
        <v>38.19</v>
      </c>
      <c r="AW167" s="17">
        <v>1.3590747330960853</v>
      </c>
      <c r="AX167" s="17">
        <v>65.217391304347828</v>
      </c>
      <c r="AY167" s="17">
        <v>3.75</v>
      </c>
      <c r="AZ167" s="28">
        <v>1</v>
      </c>
    </row>
    <row r="168" spans="1:53" s="29" customFormat="1" ht="14" customHeight="1">
      <c r="A168" s="38" t="s">
        <v>41</v>
      </c>
      <c r="B168" s="39" t="s">
        <v>42</v>
      </c>
      <c r="C168" s="28">
        <v>23</v>
      </c>
      <c r="D168" s="28">
        <v>1990</v>
      </c>
      <c r="E168" s="36">
        <v>6.9161920260374297</v>
      </c>
      <c r="F168" s="36"/>
      <c r="G168" s="36"/>
      <c r="H168" s="68"/>
      <c r="I168" s="17">
        <v>6.9881201956673647E-2</v>
      </c>
      <c r="J168" s="17">
        <v>6.9881201956673647E-2</v>
      </c>
      <c r="K168" s="17">
        <v>2.3293733985557882E-2</v>
      </c>
      <c r="L168" s="17">
        <v>1.3976240391334729E-2</v>
      </c>
      <c r="M168" s="20">
        <v>27.9</v>
      </c>
      <c r="N168" s="69">
        <v>1</v>
      </c>
      <c r="O168" s="27">
        <v>21.733333333333331</v>
      </c>
      <c r="P168" s="27">
        <v>21.619999999999997</v>
      </c>
      <c r="Q168" s="29">
        <v>0</v>
      </c>
      <c r="R168" s="29">
        <v>0</v>
      </c>
      <c r="S168" s="29">
        <v>21</v>
      </c>
      <c r="T168" s="29">
        <v>0</v>
      </c>
      <c r="U168" s="29">
        <v>0</v>
      </c>
      <c r="V168" s="29">
        <v>0</v>
      </c>
      <c r="W168" s="32">
        <v>0.2</v>
      </c>
      <c r="X168" s="63">
        <f t="shared" si="10"/>
        <v>1</v>
      </c>
      <c r="Y168" s="63">
        <f t="shared" si="11"/>
        <v>0</v>
      </c>
      <c r="Z168" s="32"/>
      <c r="AA168" s="27">
        <v>436.26360640696208</v>
      </c>
      <c r="AB168" s="27">
        <v>32862.082152664909</v>
      </c>
      <c r="AC168" s="61">
        <v>0</v>
      </c>
      <c r="AD168" s="27">
        <v>20780.575193587876</v>
      </c>
      <c r="AE168" s="27"/>
      <c r="AF168" s="31"/>
      <c r="AG168" s="30"/>
      <c r="AH168" s="51">
        <v>1.6454546000000001</v>
      </c>
      <c r="AI168" s="52">
        <v>96.236362999999997</v>
      </c>
      <c r="AJ168" s="52">
        <v>6.3639070000000006E-2</v>
      </c>
      <c r="AK168" s="52"/>
      <c r="AL168" s="73">
        <v>0</v>
      </c>
      <c r="AM168" s="73">
        <v>0</v>
      </c>
      <c r="AN168" s="73">
        <v>0</v>
      </c>
      <c r="AO168" s="17"/>
      <c r="AP168" s="17"/>
      <c r="AQ168" s="17"/>
      <c r="AR168" s="17"/>
      <c r="AS168" s="17"/>
      <c r="AT168" s="28"/>
      <c r="AU168" s="17">
        <v>70.260000000000005</v>
      </c>
      <c r="AV168" s="17">
        <v>40</v>
      </c>
      <c r="AW168" s="17">
        <v>1.3731548232063167</v>
      </c>
      <c r="AX168" s="17">
        <v>46.666666666666664</v>
      </c>
      <c r="AY168" s="17">
        <v>1.4</v>
      </c>
      <c r="AZ168" s="28">
        <v>1</v>
      </c>
    </row>
    <row r="169" spans="1:53" s="29" customFormat="1" ht="14" customHeight="1">
      <c r="A169" s="38" t="s">
        <v>43</v>
      </c>
      <c r="B169" s="39" t="s">
        <v>62</v>
      </c>
      <c r="C169" s="28">
        <v>24</v>
      </c>
      <c r="D169" s="28">
        <v>1990</v>
      </c>
      <c r="E169" s="36">
        <v>11.053959147336663</v>
      </c>
      <c r="F169" s="36"/>
      <c r="G169" s="36"/>
      <c r="H169" s="68"/>
      <c r="I169" s="40">
        <v>9.5258330677431911</v>
      </c>
      <c r="J169" s="40">
        <v>8.05269308403272</v>
      </c>
      <c r="K169" s="17">
        <v>8.0539628968719104</v>
      </c>
      <c r="L169" s="17">
        <v>9.0062764882666606</v>
      </c>
      <c r="M169" s="20">
        <v>28.5</v>
      </c>
      <c r="N169" s="69">
        <v>1</v>
      </c>
      <c r="O169" s="27">
        <v>28.466666666666669</v>
      </c>
      <c r="P169" s="27">
        <v>28.8</v>
      </c>
      <c r="Q169" s="29">
        <v>40</v>
      </c>
      <c r="R169" s="29">
        <v>37.333333333333336</v>
      </c>
      <c r="S169" s="29">
        <v>50.2</v>
      </c>
      <c r="T169" s="29">
        <v>0</v>
      </c>
      <c r="U169" s="29">
        <v>0</v>
      </c>
      <c r="V169" s="29">
        <v>0</v>
      </c>
      <c r="W169" s="32">
        <v>7.4999999999999997E-2</v>
      </c>
      <c r="X169" s="63">
        <f t="shared" si="10"/>
        <v>0</v>
      </c>
      <c r="Y169" s="63">
        <f t="shared" si="11"/>
        <v>0</v>
      </c>
      <c r="Z169" s="32">
        <v>2.5000000000000001E-2</v>
      </c>
      <c r="AA169" s="27">
        <v>211.74748746450365</v>
      </c>
      <c r="AB169" s="27">
        <v>6795.3244038591256</v>
      </c>
      <c r="AC169" s="61">
        <v>0</v>
      </c>
      <c r="AD169" s="27">
        <v>4317.8001413197208</v>
      </c>
      <c r="AE169" s="27"/>
      <c r="AF169" s="31"/>
      <c r="AG169" s="30"/>
      <c r="AH169" s="51">
        <v>6.2636364999999996</v>
      </c>
      <c r="AI169" s="52">
        <v>76.081817000000001</v>
      </c>
      <c r="AJ169" s="52">
        <v>50.025454000000003</v>
      </c>
      <c r="AK169" s="52"/>
      <c r="AL169" s="73">
        <v>0</v>
      </c>
      <c r="AM169" s="73">
        <v>0</v>
      </c>
      <c r="AN169" s="73">
        <v>0</v>
      </c>
      <c r="AO169" s="17"/>
      <c r="AP169" s="17"/>
      <c r="AQ169" s="17"/>
      <c r="AR169" s="17"/>
      <c r="AS169" s="17"/>
      <c r="AT169" s="28"/>
      <c r="AU169" s="17">
        <v>74.92</v>
      </c>
      <c r="AV169" s="17">
        <v>47.81</v>
      </c>
      <c r="AW169" s="17">
        <v>1.2512431300706621</v>
      </c>
      <c r="AX169" s="17">
        <v>35</v>
      </c>
      <c r="AY169" s="17">
        <v>1.1666666666666667</v>
      </c>
      <c r="AZ169" s="28">
        <v>0</v>
      </c>
    </row>
    <row r="170" spans="1:53" s="29" customFormat="1" ht="14" customHeight="1">
      <c r="A170" s="38" t="s">
        <v>47</v>
      </c>
      <c r="B170" s="39" t="s">
        <v>48</v>
      </c>
      <c r="C170" s="28">
        <v>1</v>
      </c>
      <c r="D170" s="28">
        <v>1991</v>
      </c>
      <c r="E170" s="36">
        <v>13.099855046279194</v>
      </c>
      <c r="F170" s="20"/>
      <c r="G170" s="20"/>
      <c r="H170" s="68"/>
      <c r="I170" s="17">
        <v>2.3395440888442254</v>
      </c>
      <c r="J170" s="17">
        <v>0.9792963422512535</v>
      </c>
      <c r="K170" s="17">
        <v>1.064767618585621</v>
      </c>
      <c r="L170" s="17">
        <v>1.0032635893090605</v>
      </c>
      <c r="M170" s="20">
        <v>24.2</v>
      </c>
      <c r="N170" s="69">
        <v>0</v>
      </c>
      <c r="O170" s="27">
        <v>24.099999999999998</v>
      </c>
      <c r="P170" s="27">
        <v>24.48</v>
      </c>
      <c r="Q170" s="29">
        <v>22</v>
      </c>
      <c r="R170" s="29">
        <v>29</v>
      </c>
      <c r="S170" s="29">
        <v>29.6</v>
      </c>
      <c r="T170" s="29">
        <v>0</v>
      </c>
      <c r="U170" s="29">
        <v>0</v>
      </c>
      <c r="V170" s="29">
        <v>0</v>
      </c>
      <c r="W170" s="32">
        <v>4.3478260869565216E-2</v>
      </c>
      <c r="X170" s="63">
        <f t="shared" si="10"/>
        <v>0</v>
      </c>
      <c r="Y170" s="63">
        <f t="shared" si="11"/>
        <v>0</v>
      </c>
      <c r="Z170" s="32">
        <v>7.6086956521739135E-2</v>
      </c>
      <c r="AA170" s="27">
        <v>365.3712187099394</v>
      </c>
      <c r="AB170" s="27">
        <v>8323.4536617107879</v>
      </c>
      <c r="AC170" s="61">
        <v>0</v>
      </c>
      <c r="AD170" s="27">
        <v>5907.6725019440291</v>
      </c>
      <c r="AE170" s="27"/>
      <c r="AF170" s="31"/>
      <c r="AG170" s="30"/>
      <c r="AH170" s="51">
        <v>9.1000004000000008</v>
      </c>
      <c r="AI170" s="53">
        <v>95.17057359546753</v>
      </c>
      <c r="AJ170" s="52">
        <v>40.950001</v>
      </c>
      <c r="AK170" s="70">
        <v>8.3437691623411955E-2</v>
      </c>
      <c r="AL170" s="73">
        <v>1</v>
      </c>
      <c r="AM170" s="73">
        <v>1</v>
      </c>
      <c r="AN170" s="73">
        <v>0</v>
      </c>
      <c r="AO170" s="17">
        <v>82.45</v>
      </c>
      <c r="AP170" s="17">
        <v>46.24</v>
      </c>
      <c r="AQ170" s="17">
        <v>1.9044481054365734</v>
      </c>
      <c r="AR170" s="17">
        <v>47.826086956521742</v>
      </c>
      <c r="AS170" s="17">
        <v>1.375</v>
      </c>
      <c r="AT170" s="28">
        <v>1</v>
      </c>
      <c r="AU170" s="17">
        <v>82.45</v>
      </c>
      <c r="AV170" s="17">
        <v>46.24</v>
      </c>
      <c r="AW170" s="17">
        <v>1.9044481054365734</v>
      </c>
      <c r="AX170" s="17">
        <v>47.826086956521742</v>
      </c>
      <c r="AY170" s="17">
        <v>1.375</v>
      </c>
      <c r="AZ170" s="28">
        <v>1</v>
      </c>
      <c r="BA170" s="15"/>
    </row>
    <row r="171" spans="1:53" s="29" customFormat="1" ht="14" customHeight="1">
      <c r="A171" s="38" t="s">
        <v>33</v>
      </c>
      <c r="B171" s="39" t="s">
        <v>34</v>
      </c>
      <c r="C171" s="28">
        <v>2</v>
      </c>
      <c r="D171" s="28">
        <v>1991</v>
      </c>
      <c r="E171" s="36">
        <v>26.822798476888632</v>
      </c>
      <c r="F171" s="20"/>
      <c r="G171" s="20"/>
      <c r="H171" s="68"/>
      <c r="I171" s="17">
        <v>0.28423836476432929</v>
      </c>
      <c r="J171" s="17">
        <v>0.24345633851553422</v>
      </c>
      <c r="K171" s="17">
        <v>0.21668951620518415</v>
      </c>
      <c r="L171" s="17">
        <v>0.221728156221665</v>
      </c>
      <c r="M171" s="20">
        <v>15.2</v>
      </c>
      <c r="N171" s="69">
        <v>0</v>
      </c>
      <c r="O171" s="27">
        <v>15.966666666666669</v>
      </c>
      <c r="P171" s="27">
        <v>16.16</v>
      </c>
      <c r="Q171" s="29">
        <v>10</v>
      </c>
      <c r="R171" s="29">
        <v>22</v>
      </c>
      <c r="S171" s="29">
        <v>24</v>
      </c>
      <c r="T171" s="29">
        <v>0</v>
      </c>
      <c r="U171" s="29">
        <v>0</v>
      </c>
      <c r="V171" s="29">
        <v>0</v>
      </c>
      <c r="W171" s="32">
        <v>3.3333333333333333E-2</v>
      </c>
      <c r="X171" s="63">
        <f t="shared" si="10"/>
        <v>0</v>
      </c>
      <c r="Y171" s="63">
        <f t="shared" si="11"/>
        <v>0</v>
      </c>
      <c r="Z171" s="32"/>
      <c r="AA171" s="27">
        <v>742.69264582250707</v>
      </c>
      <c r="AB171" s="27">
        <v>25325.09632268261</v>
      </c>
      <c r="AC171" s="61">
        <v>0</v>
      </c>
      <c r="AD171" s="27">
        <v>17990.27042024305</v>
      </c>
      <c r="AE171" s="27"/>
      <c r="AF171" s="31"/>
      <c r="AG171" s="30"/>
      <c r="AH171" s="51">
        <v>16.299999</v>
      </c>
      <c r="AI171" s="53">
        <v>100</v>
      </c>
      <c r="AJ171" s="52">
        <v>14827.02</v>
      </c>
      <c r="AK171" s="70">
        <v>2.8813943530715563E-2</v>
      </c>
      <c r="AL171" s="73">
        <v>1</v>
      </c>
      <c r="AM171" s="73">
        <v>1</v>
      </c>
      <c r="AN171" s="73">
        <v>0</v>
      </c>
      <c r="AO171" s="17">
        <v>79.59</v>
      </c>
      <c r="AP171" s="17">
        <v>36.58</v>
      </c>
      <c r="AQ171" s="17">
        <v>1.3292151162790697</v>
      </c>
      <c r="AR171" s="17">
        <v>46.666666666666664</v>
      </c>
      <c r="AS171" s="17">
        <v>1.4</v>
      </c>
      <c r="AT171" s="28">
        <v>0</v>
      </c>
      <c r="AU171" s="17">
        <v>79.59</v>
      </c>
      <c r="AV171" s="17">
        <v>36.58</v>
      </c>
      <c r="AW171" s="17">
        <v>1.3292151162790697</v>
      </c>
      <c r="AX171" s="17">
        <v>46.666666666666664</v>
      </c>
      <c r="AY171" s="17">
        <v>1.4</v>
      </c>
      <c r="AZ171" s="28">
        <v>0</v>
      </c>
    </row>
    <row r="172" spans="1:53" s="29" customFormat="1" ht="14" customHeight="1">
      <c r="A172" s="38" t="s">
        <v>35</v>
      </c>
      <c r="B172" s="39" t="s">
        <v>36</v>
      </c>
      <c r="C172" s="28">
        <v>3</v>
      </c>
      <c r="D172" s="28">
        <v>1991</v>
      </c>
      <c r="E172" s="36">
        <v>7.0286500076752345</v>
      </c>
      <c r="F172" s="20"/>
      <c r="G172" s="20"/>
      <c r="H172" s="68"/>
      <c r="I172" s="17">
        <v>7.7709343467435463</v>
      </c>
      <c r="J172" s="17">
        <v>4.9796881142707372</v>
      </c>
      <c r="K172" s="17">
        <v>8.654887173252277</v>
      </c>
      <c r="L172" s="17">
        <v>11.071269987147513</v>
      </c>
      <c r="M172" s="20">
        <v>31.8</v>
      </c>
      <c r="N172" s="69">
        <v>0</v>
      </c>
      <c r="O172" s="27">
        <v>30.333333333333332</v>
      </c>
      <c r="P172" s="27">
        <v>28.820000000000004</v>
      </c>
      <c r="Q172" s="29">
        <v>79</v>
      </c>
      <c r="R172" s="29">
        <v>81.333333333333329</v>
      </c>
      <c r="S172" s="29">
        <v>70.599999999999994</v>
      </c>
      <c r="T172" s="29">
        <v>0</v>
      </c>
      <c r="U172" s="29">
        <v>0</v>
      </c>
      <c r="V172" s="29">
        <v>0</v>
      </c>
      <c r="W172" s="32">
        <v>0.12121212121212122</v>
      </c>
      <c r="X172" s="63">
        <f t="shared" si="10"/>
        <v>0</v>
      </c>
      <c r="Y172" s="63">
        <f t="shared" si="11"/>
        <v>0</v>
      </c>
      <c r="Z172" s="32">
        <v>0.1</v>
      </c>
      <c r="AA172" s="27">
        <v>220.92160736317052</v>
      </c>
      <c r="AB172" s="27">
        <v>7554.5993943102076</v>
      </c>
      <c r="AC172" s="61">
        <v>0</v>
      </c>
      <c r="AD172" s="27">
        <v>5313.113802538659</v>
      </c>
      <c r="AE172" s="27"/>
      <c r="AF172" s="31"/>
      <c r="AG172" s="30"/>
      <c r="AH172" s="51">
        <v>6.8000002000000004</v>
      </c>
      <c r="AI172" s="53">
        <v>69.818040070543532</v>
      </c>
      <c r="AJ172" s="52">
        <v>2.5799998999999998</v>
      </c>
      <c r="AK172" s="70">
        <v>0.16031641397495056</v>
      </c>
      <c r="AL172" s="73">
        <v>1</v>
      </c>
      <c r="AM172" s="73">
        <v>1</v>
      </c>
      <c r="AN172" s="73">
        <v>0</v>
      </c>
      <c r="AO172" s="17">
        <v>82.08</v>
      </c>
      <c r="AP172" s="17">
        <v>47.58</v>
      </c>
      <c r="AQ172" s="17">
        <v>1.2752613240418118</v>
      </c>
      <c r="AR172" s="17">
        <v>50</v>
      </c>
      <c r="AS172" s="17">
        <v>1.2857142857142858</v>
      </c>
      <c r="AT172" s="28">
        <v>0</v>
      </c>
      <c r="AU172" s="17">
        <v>82.08</v>
      </c>
      <c r="AV172" s="17">
        <v>47.58</v>
      </c>
      <c r="AW172" s="17">
        <v>1.2752613240418118</v>
      </c>
      <c r="AX172" s="17">
        <v>50</v>
      </c>
      <c r="AY172" s="17">
        <v>1.2857142857142858</v>
      </c>
      <c r="AZ172" s="28">
        <v>0</v>
      </c>
    </row>
    <row r="173" spans="1:53" s="29" customFormat="1" ht="14" customHeight="1">
      <c r="A173" s="38" t="s">
        <v>37</v>
      </c>
      <c r="B173" s="39" t="s">
        <v>23</v>
      </c>
      <c r="C173" s="28">
        <v>4</v>
      </c>
      <c r="D173" s="28">
        <v>1991</v>
      </c>
      <c r="E173" s="36">
        <v>9.1293918472044542</v>
      </c>
      <c r="F173" s="20"/>
      <c r="G173" s="20"/>
      <c r="H173" s="68"/>
      <c r="I173" s="17">
        <v>15.611442017795426</v>
      </c>
      <c r="J173" s="17">
        <v>13.728950658136627</v>
      </c>
      <c r="K173" s="17">
        <v>13.946896377193996</v>
      </c>
      <c r="L173" s="17">
        <v>14.001806038429388</v>
      </c>
      <c r="M173" s="20">
        <v>32.299999999999997</v>
      </c>
      <c r="N173" s="69">
        <v>0</v>
      </c>
      <c r="O173" s="27">
        <v>35.333333333333329</v>
      </c>
      <c r="P173" s="27">
        <v>35.44</v>
      </c>
      <c r="Q173" s="29">
        <v>118</v>
      </c>
      <c r="R173" s="29">
        <v>127.33333333333333</v>
      </c>
      <c r="S173" s="29">
        <v>120.4</v>
      </c>
      <c r="T173" s="29">
        <v>0</v>
      </c>
      <c r="U173" s="29">
        <v>0</v>
      </c>
      <c r="V173" s="29">
        <v>0</v>
      </c>
      <c r="W173" s="32">
        <v>9.375E-2</v>
      </c>
      <c r="X173" s="63">
        <f t="shared" si="10"/>
        <v>0</v>
      </c>
      <c r="Y173" s="63">
        <f t="shared" si="11"/>
        <v>0</v>
      </c>
      <c r="Z173" s="32">
        <v>0.12903225806451613</v>
      </c>
      <c r="AA173" s="27">
        <v>272.49287523654931</v>
      </c>
      <c r="AB173" s="27">
        <v>4247.9870827775894</v>
      </c>
      <c r="AC173" s="61">
        <v>0</v>
      </c>
      <c r="AD173" s="27">
        <v>3065.2577196350503</v>
      </c>
      <c r="AE173" s="27"/>
      <c r="AF173" s="31"/>
      <c r="AG173" s="30"/>
      <c r="AH173" s="51">
        <v>5.0999999000000003</v>
      </c>
      <c r="AI173" s="53">
        <v>68.587444934183026</v>
      </c>
      <c r="AJ173" s="52">
        <v>8.4300002999999997</v>
      </c>
      <c r="AK173" s="70">
        <v>0.41031904656155155</v>
      </c>
      <c r="AL173" s="73">
        <v>1</v>
      </c>
      <c r="AM173" s="73">
        <v>1</v>
      </c>
      <c r="AN173" s="73">
        <v>0</v>
      </c>
      <c r="AO173" s="17">
        <v>76.75</v>
      </c>
      <c r="AP173" s="17">
        <v>38.39</v>
      </c>
      <c r="AQ173" s="17">
        <v>1.0555402804509211</v>
      </c>
      <c r="AR173" s="17">
        <v>43.75</v>
      </c>
      <c r="AS173" s="17">
        <v>1.1666666666666667</v>
      </c>
      <c r="AT173" s="28">
        <v>0</v>
      </c>
      <c r="AU173" s="17">
        <v>76.75</v>
      </c>
      <c r="AV173" s="17">
        <v>38.39</v>
      </c>
      <c r="AW173" s="17">
        <v>1.0555402804509211</v>
      </c>
      <c r="AX173" s="17">
        <v>43.75</v>
      </c>
      <c r="AY173" s="17">
        <v>1.1666666666666667</v>
      </c>
      <c r="AZ173" s="28">
        <v>0</v>
      </c>
    </row>
    <row r="174" spans="1:53" s="29" customFormat="1" ht="14" customHeight="1">
      <c r="A174" s="38" t="s">
        <v>24</v>
      </c>
      <c r="B174" s="39" t="s">
        <v>25</v>
      </c>
      <c r="C174" s="28">
        <v>5</v>
      </c>
      <c r="D174" s="28">
        <v>1991</v>
      </c>
      <c r="E174" s="36">
        <v>13.059980093946621</v>
      </c>
      <c r="F174" s="20"/>
      <c r="G174" s="20"/>
      <c r="H174" s="68"/>
      <c r="I174" s="40">
        <v>2.4623643365620262</v>
      </c>
      <c r="J174" s="40">
        <v>0.73520830902088918</v>
      </c>
      <c r="K174" s="17">
        <v>0.88471152704429101</v>
      </c>
      <c r="L174" s="17">
        <v>0.92516119384697115</v>
      </c>
      <c r="M174" s="20">
        <v>19.100000000000001</v>
      </c>
      <c r="N174" s="69">
        <v>1</v>
      </c>
      <c r="O174" s="27">
        <v>20.866666666666667</v>
      </c>
      <c r="P174" s="27">
        <v>21.859999999999996</v>
      </c>
      <c r="Q174" s="29">
        <v>23</v>
      </c>
      <c r="R174" s="29">
        <v>30.333333333333332</v>
      </c>
      <c r="S174" s="29">
        <v>38.4</v>
      </c>
      <c r="T174" s="29">
        <v>0</v>
      </c>
      <c r="U174" s="29">
        <v>0</v>
      </c>
      <c r="V174" s="29">
        <v>0</v>
      </c>
      <c r="W174" s="32">
        <v>0.1111111111111111</v>
      </c>
      <c r="X174" s="63">
        <f t="shared" si="10"/>
        <v>0</v>
      </c>
      <c r="Y174" s="63">
        <f t="shared" si="11"/>
        <v>0</v>
      </c>
      <c r="Z174" s="32">
        <v>0.1111111111111111</v>
      </c>
      <c r="AA174" s="27">
        <v>322.73950205633435</v>
      </c>
      <c r="AB174" s="27">
        <v>16734.151723292951</v>
      </c>
      <c r="AC174" s="61">
        <v>0</v>
      </c>
      <c r="AD174" s="27">
        <v>11791.281191470061</v>
      </c>
      <c r="AE174" s="27"/>
      <c r="AF174" s="31"/>
      <c r="AG174" s="30"/>
      <c r="AH174" s="51">
        <v>5</v>
      </c>
      <c r="AI174" s="53">
        <v>87.822413344195937</v>
      </c>
      <c r="AJ174" s="52">
        <v>1.59</v>
      </c>
      <c r="AK174" s="70"/>
      <c r="AL174" s="73">
        <v>0</v>
      </c>
      <c r="AM174" s="73">
        <v>0</v>
      </c>
      <c r="AN174" s="73">
        <v>1</v>
      </c>
      <c r="AO174" s="17">
        <v>77.17</v>
      </c>
      <c r="AP174" s="17">
        <v>49.92</v>
      </c>
      <c r="AQ174" s="17">
        <v>1.477797513321492</v>
      </c>
      <c r="AR174" s="17">
        <v>59.259259259259252</v>
      </c>
      <c r="AS174" s="17">
        <v>1.7777777777777777</v>
      </c>
      <c r="AT174" s="28">
        <v>1</v>
      </c>
      <c r="AU174" s="17">
        <v>77.17</v>
      </c>
      <c r="AV174" s="17">
        <v>49.92</v>
      </c>
      <c r="AW174" s="17">
        <v>1.477797513321492</v>
      </c>
      <c r="AX174" s="17">
        <v>59.259259259259252</v>
      </c>
      <c r="AY174" s="17">
        <v>1.7777777777777777</v>
      </c>
      <c r="AZ174" s="28">
        <v>1</v>
      </c>
    </row>
    <row r="175" spans="1:53" s="29" customFormat="1" ht="14" customHeight="1">
      <c r="A175" s="38" t="s">
        <v>26</v>
      </c>
      <c r="B175" s="39" t="s">
        <v>27</v>
      </c>
      <c r="C175" s="28">
        <v>6</v>
      </c>
      <c r="D175" s="28">
        <v>1991</v>
      </c>
      <c r="E175" s="36">
        <v>12.160826163000104</v>
      </c>
      <c r="F175" s="20"/>
      <c r="G175" s="20"/>
      <c r="H175" s="68"/>
      <c r="I175" s="17">
        <v>0.69025173886947</v>
      </c>
      <c r="J175" s="17">
        <v>0.35660064258729651</v>
      </c>
      <c r="K175" s="17">
        <v>0.39777880699993812</v>
      </c>
      <c r="L175" s="17">
        <v>0.57194603532108845</v>
      </c>
      <c r="M175" s="20">
        <v>22.3</v>
      </c>
      <c r="N175" s="69">
        <v>0</v>
      </c>
      <c r="O175" s="27">
        <v>21.866666666666664</v>
      </c>
      <c r="P175" s="27">
        <v>22.64</v>
      </c>
      <c r="Q175" s="29">
        <v>24</v>
      </c>
      <c r="R175" s="29">
        <v>26.333333333333332</v>
      </c>
      <c r="S175" s="29">
        <v>25.6</v>
      </c>
      <c r="T175" s="29">
        <v>0</v>
      </c>
      <c r="U175" s="29">
        <v>0</v>
      </c>
      <c r="V175" s="29">
        <v>0</v>
      </c>
      <c r="W175" s="32">
        <v>6.0606060606060608E-2</v>
      </c>
      <c r="X175" s="63">
        <f t="shared" si="10"/>
        <v>0</v>
      </c>
      <c r="Y175" s="63">
        <f t="shared" si="11"/>
        <v>0</v>
      </c>
      <c r="Z175" s="32">
        <v>7.5999999999999998E-2</v>
      </c>
      <c r="AA175" s="27">
        <v>304.75085147087691</v>
      </c>
      <c r="AB175" s="27">
        <v>8183.9455380928093</v>
      </c>
      <c r="AC175" s="61">
        <v>0</v>
      </c>
      <c r="AD175" s="27">
        <v>5835.4755834875195</v>
      </c>
      <c r="AE175" s="27"/>
      <c r="AF175" s="31"/>
      <c r="AG175" s="30"/>
      <c r="AH175" s="51">
        <v>9.3000001999999995</v>
      </c>
      <c r="AI175" s="53">
        <v>86.024456000199521</v>
      </c>
      <c r="AJ175" s="52">
        <v>16.739999999999998</v>
      </c>
      <c r="AK175" s="70">
        <v>0.14333260979668619</v>
      </c>
      <c r="AL175" s="73">
        <v>0</v>
      </c>
      <c r="AM175" s="73">
        <v>0</v>
      </c>
      <c r="AN175" s="73">
        <v>1</v>
      </c>
      <c r="AO175" s="17">
        <v>83.57</v>
      </c>
      <c r="AP175" s="17">
        <v>48.13</v>
      </c>
      <c r="AQ175" s="17">
        <v>1.3603730921424533</v>
      </c>
      <c r="AR175" s="17">
        <v>54.54545454545454</v>
      </c>
      <c r="AS175" s="17">
        <v>1.6363636363636365</v>
      </c>
      <c r="AT175" s="28">
        <v>0</v>
      </c>
      <c r="AU175" s="17">
        <v>83.57</v>
      </c>
      <c r="AV175" s="17">
        <v>48.13</v>
      </c>
      <c r="AW175" s="17">
        <v>1.3603730921424533</v>
      </c>
      <c r="AX175" s="17">
        <v>54.54545454545454</v>
      </c>
      <c r="AY175" s="17">
        <v>1.6363636363636365</v>
      </c>
      <c r="AZ175" s="28">
        <v>0</v>
      </c>
    </row>
    <row r="176" spans="1:53" s="29" customFormat="1" ht="14" customHeight="1">
      <c r="A176" s="38" t="s">
        <v>28</v>
      </c>
      <c r="B176" s="39" t="s">
        <v>29</v>
      </c>
      <c r="C176" s="28">
        <v>7</v>
      </c>
      <c r="D176" s="28">
        <v>1991</v>
      </c>
      <c r="E176" s="36">
        <v>11.240386066940518</v>
      </c>
      <c r="F176" s="20"/>
      <c r="G176" s="20"/>
      <c r="H176" s="68"/>
      <c r="I176" s="17">
        <v>7.5320512820512819</v>
      </c>
      <c r="J176" s="17">
        <v>7.3246606334841635</v>
      </c>
      <c r="K176" s="17">
        <v>8.2194689734416215</v>
      </c>
      <c r="L176" s="17">
        <v>8.6487163989783031</v>
      </c>
      <c r="M176" s="20">
        <v>28.5</v>
      </c>
      <c r="N176" s="69">
        <v>0</v>
      </c>
      <c r="O176" s="27">
        <v>31.3</v>
      </c>
      <c r="P176" s="27">
        <v>31.4</v>
      </c>
      <c r="Q176" s="29">
        <v>89</v>
      </c>
      <c r="R176" s="29">
        <v>78.333333333333329</v>
      </c>
      <c r="S176" s="29">
        <v>83.4</v>
      </c>
      <c r="T176" s="29">
        <v>0</v>
      </c>
      <c r="U176" s="29">
        <v>0</v>
      </c>
      <c r="V176" s="29">
        <v>0</v>
      </c>
      <c r="W176" s="32">
        <v>3.8461538461538464E-2</v>
      </c>
      <c r="X176" s="63">
        <f t="shared" si="10"/>
        <v>0</v>
      </c>
      <c r="Y176" s="63">
        <f t="shared" si="11"/>
        <v>0</v>
      </c>
      <c r="Z176" s="32">
        <v>0</v>
      </c>
      <c r="AA176" s="27">
        <v>267.23177902296902</v>
      </c>
      <c r="AB176" s="27">
        <v>7784.2104466330611</v>
      </c>
      <c r="AC176" s="61">
        <v>0</v>
      </c>
      <c r="AD176" s="27">
        <v>5587.9005576336676</v>
      </c>
      <c r="AE176" s="27"/>
      <c r="AF176" s="31"/>
      <c r="AG176" s="30"/>
      <c r="AH176" s="51">
        <v>6.3000002000000004</v>
      </c>
      <c r="AI176" s="53">
        <v>74.13995077891488</v>
      </c>
      <c r="AJ176" s="52">
        <v>9.0200005000000001</v>
      </c>
      <c r="AK176" s="70">
        <v>0.37701073957698261</v>
      </c>
      <c r="AL176" s="73">
        <v>1</v>
      </c>
      <c r="AM176" s="77">
        <v>1</v>
      </c>
      <c r="AN176" s="73">
        <v>0</v>
      </c>
      <c r="AO176" s="17">
        <v>78.739999999999995</v>
      </c>
      <c r="AP176" s="17">
        <v>43.74</v>
      </c>
      <c r="AQ176" s="17">
        <v>1.3242506811989101</v>
      </c>
      <c r="AR176" s="17">
        <v>46.153846153846153</v>
      </c>
      <c r="AS176" s="17">
        <v>1.2</v>
      </c>
      <c r="AT176" s="28">
        <v>0</v>
      </c>
      <c r="AU176" s="17">
        <v>78.739999999999995</v>
      </c>
      <c r="AV176" s="17">
        <v>43.74</v>
      </c>
      <c r="AW176" s="17">
        <v>1.3242506811989101</v>
      </c>
      <c r="AX176" s="17">
        <v>46.153846153846153</v>
      </c>
      <c r="AY176" s="17">
        <v>1.2</v>
      </c>
      <c r="AZ176" s="28">
        <v>0</v>
      </c>
    </row>
    <row r="177" spans="1:52" s="29" customFormat="1" ht="14" customHeight="1">
      <c r="A177" s="38" t="s">
        <v>30</v>
      </c>
      <c r="B177" s="39" t="s">
        <v>31</v>
      </c>
      <c r="C177" s="28">
        <v>8</v>
      </c>
      <c r="D177" s="28">
        <v>1991</v>
      </c>
      <c r="E177" s="36">
        <v>11.582357040342794</v>
      </c>
      <c r="F177" s="20"/>
      <c r="G177" s="20"/>
      <c r="H177" s="68"/>
      <c r="I177" s="40">
        <v>0.81448345712356507</v>
      </c>
      <c r="J177" s="40">
        <v>0.66255908170155298</v>
      </c>
      <c r="K177" s="17">
        <v>0.62170842598389375</v>
      </c>
      <c r="L177" s="17">
        <v>0.71182608042129691</v>
      </c>
      <c r="M177" s="20">
        <v>23.2</v>
      </c>
      <c r="N177" s="69">
        <v>1</v>
      </c>
      <c r="O177" s="27">
        <v>23.8</v>
      </c>
      <c r="P177" s="27">
        <v>23.939999999999998</v>
      </c>
      <c r="Q177" s="29">
        <v>42</v>
      </c>
      <c r="R177" s="29">
        <v>31.333333333333332</v>
      </c>
      <c r="S177" s="29">
        <v>31.2</v>
      </c>
      <c r="T177" s="29">
        <v>0</v>
      </c>
      <c r="U177" s="29">
        <v>0</v>
      </c>
      <c r="V177" s="29">
        <v>0</v>
      </c>
      <c r="W177" s="32"/>
      <c r="X177" s="63"/>
      <c r="Y177" s="63"/>
      <c r="Z177" s="32">
        <v>0</v>
      </c>
      <c r="AA177" s="27">
        <v>292.63019023638157</v>
      </c>
      <c r="AB177" s="27">
        <v>7993.2572497390738</v>
      </c>
      <c r="AC177" s="61">
        <v>0</v>
      </c>
      <c r="AD177" s="27">
        <v>5733.4627145415325</v>
      </c>
      <c r="AE177" s="27"/>
      <c r="AF177" s="31"/>
      <c r="AG177" s="30"/>
      <c r="AH177" s="51">
        <v>8.8000001999999995</v>
      </c>
      <c r="AI177" s="53">
        <v>77.596625164051801</v>
      </c>
      <c r="AJ177" s="52">
        <v>12.95</v>
      </c>
      <c r="AK177" s="70"/>
      <c r="AL177" s="73">
        <v>0</v>
      </c>
      <c r="AM177" s="73">
        <v>0</v>
      </c>
      <c r="AN177" s="73">
        <v>1</v>
      </c>
      <c r="AO177" s="17">
        <v>85.01</v>
      </c>
      <c r="AP177" s="17">
        <v>48.83</v>
      </c>
      <c r="AQ177" s="17">
        <v>1.1095205635082936</v>
      </c>
      <c r="AR177" s="17">
        <v>53.571428571428569</v>
      </c>
      <c r="AS177" s="17">
        <v>1.25</v>
      </c>
      <c r="AT177" s="28">
        <v>1</v>
      </c>
      <c r="AU177" s="17">
        <v>85.01</v>
      </c>
      <c r="AV177" s="17">
        <v>48.83</v>
      </c>
      <c r="AW177" s="17">
        <v>1.1095205635082936</v>
      </c>
      <c r="AX177" s="17">
        <v>53.571428571428569</v>
      </c>
      <c r="AY177" s="17">
        <v>1.25</v>
      </c>
      <c r="AZ177" s="28">
        <v>1</v>
      </c>
    </row>
    <row r="178" spans="1:52" s="29" customFormat="1" ht="14" customHeight="1">
      <c r="A178" s="38" t="s">
        <v>49</v>
      </c>
      <c r="B178" s="39" t="s">
        <v>50</v>
      </c>
      <c r="C178" s="28">
        <v>9</v>
      </c>
      <c r="D178" s="28">
        <v>1991</v>
      </c>
      <c r="E178" s="36">
        <v>10.063876090184566</v>
      </c>
      <c r="F178" s="20"/>
      <c r="G178" s="20"/>
      <c r="H178" s="68"/>
      <c r="I178" s="17">
        <v>18.593215507411632</v>
      </c>
      <c r="J178" s="17">
        <v>15.756841505131128</v>
      </c>
      <c r="K178" s="17">
        <v>15.680304782937421</v>
      </c>
      <c r="L178" s="17">
        <v>17.675340200188153</v>
      </c>
      <c r="M178" s="20">
        <v>24.5</v>
      </c>
      <c r="N178" s="69">
        <v>0</v>
      </c>
      <c r="O178" s="27">
        <v>29.900000000000002</v>
      </c>
      <c r="P178" s="27">
        <v>33.28</v>
      </c>
      <c r="Q178" s="29">
        <v>218</v>
      </c>
      <c r="R178" s="29">
        <v>183.66666666666666</v>
      </c>
      <c r="S178" s="29">
        <v>175.4</v>
      </c>
      <c r="T178" s="29">
        <v>0</v>
      </c>
      <c r="U178" s="29">
        <v>0</v>
      </c>
      <c r="V178" s="29">
        <v>0</v>
      </c>
      <c r="W178" s="32">
        <v>0.16666666666666666</v>
      </c>
      <c r="X178" s="63">
        <f t="shared" ref="X178:X183" si="12">IF(W178&gt;=0.15,1,0)</f>
        <v>1</v>
      </c>
      <c r="Y178" s="63">
        <f t="shared" ref="Y178:Y183" si="13">IF(W178&gt;=0.3,1,0)</f>
        <v>0</v>
      </c>
      <c r="Z178" s="32">
        <v>0.2</v>
      </c>
      <c r="AA178" s="27">
        <v>232.07074066358277</v>
      </c>
      <c r="AB178" s="27">
        <v>5191.3697032404089</v>
      </c>
      <c r="AC178" s="61">
        <v>0</v>
      </c>
      <c r="AD178" s="27">
        <v>3523.743734516695</v>
      </c>
      <c r="AE178" s="27"/>
      <c r="AF178" s="31"/>
      <c r="AG178" s="30"/>
      <c r="AH178" s="51">
        <v>4.6999997999999996</v>
      </c>
      <c r="AI178" s="53">
        <v>67.784183749024251</v>
      </c>
      <c r="AJ178" s="52">
        <v>5.5300001999999999</v>
      </c>
      <c r="AK178" s="70"/>
      <c r="AL178" s="73">
        <v>1</v>
      </c>
      <c r="AM178" s="77">
        <v>1</v>
      </c>
      <c r="AN178" s="73">
        <v>0</v>
      </c>
      <c r="AO178" s="17">
        <v>78</v>
      </c>
      <c r="AP178" s="17">
        <v>45.06</v>
      </c>
      <c r="AQ178" s="17">
        <v>1.3355068168346176</v>
      </c>
      <c r="AR178" s="17">
        <v>46.666666666666664</v>
      </c>
      <c r="AS178" s="17">
        <v>1.4</v>
      </c>
      <c r="AT178" s="28">
        <v>1</v>
      </c>
      <c r="AU178" s="17">
        <v>78</v>
      </c>
      <c r="AV178" s="17">
        <v>45.06</v>
      </c>
      <c r="AW178" s="17">
        <v>1.3355068168346176</v>
      </c>
      <c r="AX178" s="17">
        <v>46.666666666666664</v>
      </c>
      <c r="AY178" s="17">
        <v>1.4</v>
      </c>
      <c r="AZ178" s="28">
        <v>1</v>
      </c>
    </row>
    <row r="179" spans="1:52" s="29" customFormat="1" ht="14" customHeight="1">
      <c r="A179" s="38" t="s">
        <v>51</v>
      </c>
      <c r="B179" s="39" t="s">
        <v>52</v>
      </c>
      <c r="C179" s="28">
        <v>10</v>
      </c>
      <c r="D179" s="28">
        <v>1991</v>
      </c>
      <c r="E179" s="36">
        <v>12.010929383703761</v>
      </c>
      <c r="F179" s="20"/>
      <c r="G179" s="20"/>
      <c r="H179" s="68"/>
      <c r="I179" s="17">
        <v>8.3851922770065421</v>
      </c>
      <c r="J179" s="17">
        <v>8.233604595500239</v>
      </c>
      <c r="K179" s="17">
        <v>7.9760985682788954</v>
      </c>
      <c r="L179" s="17">
        <v>8.3657341224147306</v>
      </c>
      <c r="M179" s="20">
        <v>33.200000000000003</v>
      </c>
      <c r="N179" s="69">
        <v>0</v>
      </c>
      <c r="O179" s="27">
        <v>34.799999999999997</v>
      </c>
      <c r="P179" s="27">
        <v>35.419999999999995</v>
      </c>
      <c r="Q179" s="29">
        <v>104</v>
      </c>
      <c r="R179" s="29">
        <v>110</v>
      </c>
      <c r="S179" s="29">
        <v>110.2</v>
      </c>
      <c r="T179" s="29">
        <v>0</v>
      </c>
      <c r="U179" s="29">
        <v>0</v>
      </c>
      <c r="V179" s="29">
        <v>0</v>
      </c>
      <c r="W179" s="32">
        <v>0.125</v>
      </c>
      <c r="X179" s="63">
        <f t="shared" si="12"/>
        <v>0</v>
      </c>
      <c r="Y179" s="63">
        <f t="shared" si="13"/>
        <v>0</v>
      </c>
      <c r="Z179" s="32">
        <v>0.10416666666666669</v>
      </c>
      <c r="AA179" s="27">
        <v>186.51881896203415</v>
      </c>
      <c r="AB179" s="27">
        <v>7171.7792936930273</v>
      </c>
      <c r="AC179" s="61">
        <v>0</v>
      </c>
      <c r="AD179" s="27">
        <v>5023.7765308034486</v>
      </c>
      <c r="AE179" s="27"/>
      <c r="AF179" s="31"/>
      <c r="AG179" s="30"/>
      <c r="AH179" s="51">
        <v>4.6999997999999996</v>
      </c>
      <c r="AI179" s="53">
        <v>81.618061831362269</v>
      </c>
      <c r="AJ179" s="52">
        <v>9.6300001000000002</v>
      </c>
      <c r="AK179" s="70">
        <v>0.22994309529534343</v>
      </c>
      <c r="AL179" s="73">
        <v>1</v>
      </c>
      <c r="AM179" s="77">
        <v>1</v>
      </c>
      <c r="AN179" s="73">
        <v>0</v>
      </c>
      <c r="AO179" s="17">
        <v>74.83</v>
      </c>
      <c r="AP179" s="17">
        <v>46.91</v>
      </c>
      <c r="AQ179" s="17">
        <v>2.5675971538040501</v>
      </c>
      <c r="AR179" s="17">
        <v>54.166666666666664</v>
      </c>
      <c r="AS179" s="17">
        <v>2.1666666666666665</v>
      </c>
      <c r="AT179" s="28">
        <v>1</v>
      </c>
      <c r="AU179" s="17">
        <v>74.83</v>
      </c>
      <c r="AV179" s="17">
        <v>46.91</v>
      </c>
      <c r="AW179" s="17">
        <v>2.5675971538040501</v>
      </c>
      <c r="AX179" s="17">
        <v>54.166666666666664</v>
      </c>
      <c r="AY179" s="17">
        <v>2.1666666666666665</v>
      </c>
      <c r="AZ179" s="28">
        <v>1</v>
      </c>
    </row>
    <row r="180" spans="1:52" s="29" customFormat="1" ht="14" customHeight="1">
      <c r="A180" s="38" t="s">
        <v>53</v>
      </c>
      <c r="B180" s="39" t="s">
        <v>54</v>
      </c>
      <c r="C180" s="28">
        <v>11</v>
      </c>
      <c r="D180" s="28">
        <v>1991</v>
      </c>
      <c r="E180" s="36">
        <v>11.736253412893776</v>
      </c>
      <c r="F180" s="20"/>
      <c r="G180" s="20"/>
      <c r="H180" s="68"/>
      <c r="I180" s="40">
        <v>2.0743301642178045</v>
      </c>
      <c r="J180" s="40">
        <v>1.0717372515125323</v>
      </c>
      <c r="K180" s="17">
        <v>0.87708294759238303</v>
      </c>
      <c r="L180" s="17">
        <v>0.95383826828046825</v>
      </c>
      <c r="M180" s="20">
        <v>20.5</v>
      </c>
      <c r="N180" s="69">
        <v>1</v>
      </c>
      <c r="O180" s="27">
        <v>22.066666666666666</v>
      </c>
      <c r="P180" s="27">
        <v>22.28</v>
      </c>
      <c r="Q180" s="29">
        <v>34</v>
      </c>
      <c r="R180" s="29">
        <v>35</v>
      </c>
      <c r="S180" s="29">
        <v>42.6</v>
      </c>
      <c r="T180" s="29">
        <v>0</v>
      </c>
      <c r="U180" s="29">
        <v>0</v>
      </c>
      <c r="V180" s="29">
        <v>0</v>
      </c>
      <c r="W180" s="32">
        <v>9.5238095238095233E-2</v>
      </c>
      <c r="X180" s="63">
        <f t="shared" si="12"/>
        <v>0</v>
      </c>
      <c r="Y180" s="63">
        <f t="shared" si="13"/>
        <v>0</v>
      </c>
      <c r="Z180" s="32">
        <v>9.5238095238095233E-2</v>
      </c>
      <c r="AA180" s="27">
        <v>400.61385559777841</v>
      </c>
      <c r="AB180" s="27">
        <v>10614.186405159791</v>
      </c>
      <c r="AC180" s="61">
        <v>0</v>
      </c>
      <c r="AD180" s="27">
        <v>7199.6251865413315</v>
      </c>
      <c r="AE180" s="27"/>
      <c r="AF180" s="31"/>
      <c r="AG180" s="30"/>
      <c r="AH180" s="51">
        <v>8.8999995999999992</v>
      </c>
      <c r="AI180" s="53">
        <v>74.182295112232495</v>
      </c>
      <c r="AJ180" s="52">
        <v>1.8099999</v>
      </c>
      <c r="AK180" s="70"/>
      <c r="AL180" s="73">
        <v>0</v>
      </c>
      <c r="AM180" s="73">
        <v>0</v>
      </c>
      <c r="AN180" s="73">
        <v>1</v>
      </c>
      <c r="AO180" s="17">
        <v>87</v>
      </c>
      <c r="AP180" s="17">
        <v>47.73</v>
      </c>
      <c r="AQ180" s="17">
        <v>1.6168699186991868</v>
      </c>
      <c r="AR180" s="17">
        <v>52.380952380952387</v>
      </c>
      <c r="AS180" s="17">
        <v>1.8333333333333333</v>
      </c>
      <c r="AT180" s="28">
        <v>1</v>
      </c>
      <c r="AU180" s="17">
        <v>87</v>
      </c>
      <c r="AV180" s="17">
        <v>47.73</v>
      </c>
      <c r="AW180" s="17">
        <v>1.6168699186991868</v>
      </c>
      <c r="AX180" s="17">
        <v>52.380952380952387</v>
      </c>
      <c r="AY180" s="17">
        <v>1.8333333333333333</v>
      </c>
      <c r="AZ180" s="28">
        <v>1</v>
      </c>
    </row>
    <row r="181" spans="1:52" s="29" customFormat="1" ht="14" customHeight="1">
      <c r="A181" s="38" t="s">
        <v>55</v>
      </c>
      <c r="B181" s="39" t="s">
        <v>57</v>
      </c>
      <c r="C181" s="28">
        <v>12</v>
      </c>
      <c r="D181" s="28">
        <v>1991</v>
      </c>
      <c r="E181" s="36">
        <v>13.474972871610852</v>
      </c>
      <c r="F181" s="20"/>
      <c r="G181" s="20"/>
      <c r="H181" s="68"/>
      <c r="I181" s="17">
        <v>2.0458391016766648</v>
      </c>
      <c r="J181" s="17">
        <v>1.9689278572527305</v>
      </c>
      <c r="K181" s="17">
        <v>2.9604524357692288</v>
      </c>
      <c r="L181" s="17">
        <v>3.7127603884503566</v>
      </c>
      <c r="M181" s="20">
        <v>27.2</v>
      </c>
      <c r="N181" s="69">
        <v>0</v>
      </c>
      <c r="O181" s="27">
        <v>30.233333333333334</v>
      </c>
      <c r="P181" s="27">
        <v>31.459999999999997</v>
      </c>
      <c r="Q181" s="29">
        <v>108</v>
      </c>
      <c r="R181" s="29">
        <v>76</v>
      </c>
      <c r="S181" s="29">
        <v>71.400000000000006</v>
      </c>
      <c r="T181" s="29">
        <v>0</v>
      </c>
      <c r="U181" s="29">
        <v>0</v>
      </c>
      <c r="V181" s="29">
        <v>0</v>
      </c>
      <c r="W181" s="32">
        <v>0</v>
      </c>
      <c r="X181" s="63">
        <f t="shared" si="12"/>
        <v>0</v>
      </c>
      <c r="Y181" s="63">
        <f t="shared" si="13"/>
        <v>0</v>
      </c>
      <c r="Z181" s="32">
        <v>3.4482758620689655E-2</v>
      </c>
      <c r="AA181" s="27">
        <v>281.91130300051191</v>
      </c>
      <c r="AB181" s="27">
        <v>10107.870794346563</v>
      </c>
      <c r="AC181" s="61">
        <v>0</v>
      </c>
      <c r="AD181" s="27">
        <v>7420.3640267024266</v>
      </c>
      <c r="AE181" s="27"/>
      <c r="AF181" s="31"/>
      <c r="AG181" s="30"/>
      <c r="AH181" s="51">
        <v>6.3000002000000004</v>
      </c>
      <c r="AI181" s="53">
        <v>75.722718809037332</v>
      </c>
      <c r="AJ181" s="52">
        <v>2.46</v>
      </c>
      <c r="AK181" s="70">
        <v>0.12144504227517294</v>
      </c>
      <c r="AL181" s="73">
        <v>1</v>
      </c>
      <c r="AM181" s="77">
        <v>1</v>
      </c>
      <c r="AN181" s="73">
        <v>0</v>
      </c>
      <c r="AO181" s="17">
        <v>80</v>
      </c>
      <c r="AP181" s="17">
        <v>76.099999999999994</v>
      </c>
      <c r="AQ181" s="17">
        <v>3.8767193071828832</v>
      </c>
      <c r="AR181" s="17">
        <v>93.75</v>
      </c>
      <c r="AS181" s="17">
        <v>15</v>
      </c>
      <c r="AT181" s="28">
        <v>1</v>
      </c>
      <c r="AU181" s="17">
        <v>80</v>
      </c>
      <c r="AV181" s="17">
        <v>76.099999999999994</v>
      </c>
      <c r="AW181" s="17">
        <v>3.8767193071828832</v>
      </c>
      <c r="AX181" s="17">
        <v>93.75</v>
      </c>
      <c r="AY181" s="17">
        <v>15</v>
      </c>
      <c r="AZ181" s="28">
        <v>1</v>
      </c>
    </row>
    <row r="182" spans="1:52" s="29" customFormat="1" ht="14" customHeight="1">
      <c r="A182" s="38" t="s">
        <v>60</v>
      </c>
      <c r="B182" s="39" t="s">
        <v>4</v>
      </c>
      <c r="C182" s="28">
        <v>13</v>
      </c>
      <c r="D182" s="28">
        <v>1991</v>
      </c>
      <c r="E182" s="36">
        <v>10.318010736421607</v>
      </c>
      <c r="F182" s="20"/>
      <c r="G182" s="20"/>
      <c r="H182" s="68"/>
      <c r="I182" s="40">
        <v>1.4038773756088243</v>
      </c>
      <c r="J182" s="40">
        <v>1.2192404418552829</v>
      </c>
      <c r="K182" s="17">
        <v>1.4183048491013979</v>
      </c>
      <c r="L182" s="17">
        <v>1.6620690034439007</v>
      </c>
      <c r="M182" s="20">
        <v>23.6</v>
      </c>
      <c r="N182" s="69">
        <v>1</v>
      </c>
      <c r="O182" s="27">
        <v>23.3</v>
      </c>
      <c r="P182" s="27">
        <v>23.72</v>
      </c>
      <c r="Q182" s="29">
        <v>60</v>
      </c>
      <c r="R182" s="29">
        <v>70.333333333333329</v>
      </c>
      <c r="S182" s="29">
        <v>66.599999999999994</v>
      </c>
      <c r="T182" s="29">
        <v>0</v>
      </c>
      <c r="U182" s="29">
        <v>0</v>
      </c>
      <c r="V182" s="29">
        <v>0</v>
      </c>
      <c r="W182" s="32">
        <v>4.1666666666666664E-2</v>
      </c>
      <c r="X182" s="63">
        <f t="shared" si="12"/>
        <v>0</v>
      </c>
      <c r="Y182" s="63">
        <f t="shared" si="13"/>
        <v>0</v>
      </c>
      <c r="Z182" s="32">
        <v>4.1666666666666657E-2</v>
      </c>
      <c r="AA182" s="27">
        <v>323.04292942701528</v>
      </c>
      <c r="AB182" s="27">
        <v>6354.617384097266</v>
      </c>
      <c r="AC182" s="61">
        <v>0</v>
      </c>
      <c r="AD182" s="27">
        <v>4472.6788581580931</v>
      </c>
      <c r="AE182" s="27"/>
      <c r="AF182" s="31"/>
      <c r="AG182" s="30"/>
      <c r="AH182" s="51">
        <v>7.6999997999999996</v>
      </c>
      <c r="AI182" s="53">
        <v>77.843595772261722</v>
      </c>
      <c r="AJ182" s="52">
        <v>9.4899997999999997</v>
      </c>
      <c r="AK182" s="70"/>
      <c r="AL182" s="73">
        <v>1</v>
      </c>
      <c r="AM182" s="77">
        <v>1</v>
      </c>
      <c r="AN182" s="73">
        <v>0</v>
      </c>
      <c r="AO182" s="17">
        <v>84.73</v>
      </c>
      <c r="AP182" s="17">
        <v>51.02</v>
      </c>
      <c r="AQ182" s="17">
        <v>1.6452757175104804</v>
      </c>
      <c r="AR182" s="17">
        <v>58.333333333333336</v>
      </c>
      <c r="AS182" s="17">
        <v>1.5555555555555556</v>
      </c>
      <c r="AT182" s="28">
        <v>1</v>
      </c>
      <c r="AU182" s="17">
        <v>84.73</v>
      </c>
      <c r="AV182" s="17">
        <v>51.02</v>
      </c>
      <c r="AW182" s="17">
        <v>1.6452757175104804</v>
      </c>
      <c r="AX182" s="17">
        <v>58.333333333333336</v>
      </c>
      <c r="AY182" s="17">
        <v>1.5555555555555556</v>
      </c>
      <c r="AZ182" s="28">
        <v>1</v>
      </c>
    </row>
    <row r="183" spans="1:52" s="29" customFormat="1" ht="14" customHeight="1">
      <c r="A183" s="38" t="s">
        <v>5</v>
      </c>
      <c r="B183" s="39" t="s">
        <v>6</v>
      </c>
      <c r="C183" s="28">
        <v>14</v>
      </c>
      <c r="D183" s="28">
        <v>1991</v>
      </c>
      <c r="E183" s="36">
        <v>9.8523954055490712</v>
      </c>
      <c r="F183" s="20"/>
      <c r="G183" s="20"/>
      <c r="H183" s="68"/>
      <c r="I183" s="17">
        <v>9.6350621404417893</v>
      </c>
      <c r="J183" s="17">
        <v>8.1858504237846379</v>
      </c>
      <c r="K183" s="17">
        <v>8.3180809597847567</v>
      </c>
      <c r="L183" s="17">
        <v>8.4191667330926414</v>
      </c>
      <c r="M183" s="20">
        <v>32.1</v>
      </c>
      <c r="N183" s="69">
        <v>0</v>
      </c>
      <c r="O183" s="27">
        <v>31.3</v>
      </c>
      <c r="P183" s="27">
        <v>31.48</v>
      </c>
      <c r="Q183" s="29">
        <v>93</v>
      </c>
      <c r="R183" s="29">
        <v>86.333333333333329</v>
      </c>
      <c r="S183" s="29">
        <v>80.8</v>
      </c>
      <c r="T183" s="29">
        <v>0</v>
      </c>
      <c r="U183" s="29">
        <v>0</v>
      </c>
      <c r="V183" s="29">
        <v>0</v>
      </c>
      <c r="W183" s="32">
        <v>0.125</v>
      </c>
      <c r="X183" s="63">
        <f t="shared" si="12"/>
        <v>0</v>
      </c>
      <c r="Y183" s="63">
        <f t="shared" si="13"/>
        <v>0</v>
      </c>
      <c r="Z183" s="32">
        <v>0.15</v>
      </c>
      <c r="AA183" s="27">
        <v>245.48398750182213</v>
      </c>
      <c r="AB183" s="27">
        <v>5604.7364106978903</v>
      </c>
      <c r="AC183" s="61">
        <v>0</v>
      </c>
      <c r="AD183" s="27">
        <v>3855.6686636076138</v>
      </c>
      <c r="AE183" s="27"/>
      <c r="AF183" s="31"/>
      <c r="AG183" s="30"/>
      <c r="AH183" s="51">
        <v>4.5</v>
      </c>
      <c r="AI183" s="53">
        <v>62.543746791479435</v>
      </c>
      <c r="AJ183" s="52">
        <v>26.469999000000001</v>
      </c>
      <c r="AK183" s="70">
        <v>0.4529229406554473</v>
      </c>
      <c r="AL183" s="73">
        <v>1</v>
      </c>
      <c r="AM183" s="77">
        <v>1</v>
      </c>
      <c r="AN183" s="73">
        <v>0</v>
      </c>
      <c r="AO183" s="17">
        <v>77.47</v>
      </c>
      <c r="AP183" s="17">
        <v>51.35</v>
      </c>
      <c r="AQ183" s="17">
        <v>1.1567920702861005</v>
      </c>
      <c r="AR183" s="17">
        <v>55.000000000000007</v>
      </c>
      <c r="AS183" s="17">
        <v>1.2222222222222223</v>
      </c>
      <c r="AT183" s="28">
        <v>1</v>
      </c>
      <c r="AU183" s="17">
        <v>77.47</v>
      </c>
      <c r="AV183" s="17">
        <v>51.35</v>
      </c>
      <c r="AW183" s="17">
        <v>1.1567920702861005</v>
      </c>
      <c r="AX183" s="17">
        <v>55.000000000000007</v>
      </c>
      <c r="AY183" s="17">
        <v>1.2222222222222223</v>
      </c>
      <c r="AZ183" s="28">
        <v>1</v>
      </c>
    </row>
    <row r="184" spans="1:52" s="29" customFormat="1" ht="14" customHeight="1">
      <c r="A184" s="38" t="s">
        <v>7</v>
      </c>
      <c r="B184" s="39" t="s">
        <v>8</v>
      </c>
      <c r="C184" s="28">
        <v>15</v>
      </c>
      <c r="D184" s="28">
        <v>1991</v>
      </c>
      <c r="E184" s="36">
        <v>11.614524149718365</v>
      </c>
      <c r="F184" s="20"/>
      <c r="G184" s="20"/>
      <c r="H184" s="68"/>
      <c r="I184" s="17">
        <v>1.9285208775654636</v>
      </c>
      <c r="J184" s="17">
        <v>0.86694975230007065</v>
      </c>
      <c r="K184" s="17">
        <v>1.0548896674108523</v>
      </c>
      <c r="L184" s="17">
        <v>1.4284235535483063</v>
      </c>
      <c r="M184" s="20">
        <v>15.6</v>
      </c>
      <c r="N184" s="69">
        <v>0</v>
      </c>
      <c r="O184" s="27">
        <v>18.133333333333333</v>
      </c>
      <c r="P184" s="27">
        <v>19.839999999999996</v>
      </c>
      <c r="Q184" s="29">
        <v>62</v>
      </c>
      <c r="R184" s="29">
        <v>33</v>
      </c>
      <c r="S184" s="29">
        <v>40</v>
      </c>
      <c r="T184" s="29">
        <v>0</v>
      </c>
      <c r="U184" s="29">
        <v>0</v>
      </c>
      <c r="V184" s="29">
        <v>0</v>
      </c>
      <c r="W184" s="32"/>
      <c r="X184" s="63"/>
      <c r="Y184" s="63"/>
      <c r="Z184" s="32">
        <v>0.12</v>
      </c>
      <c r="AA184" s="27">
        <v>352.68097100811917</v>
      </c>
      <c r="AB184" s="27">
        <v>20203.221380037703</v>
      </c>
      <c r="AC184" s="61">
        <v>0</v>
      </c>
      <c r="AD184" s="27">
        <v>14442.244485421763</v>
      </c>
      <c r="AE184" s="27"/>
      <c r="AF184" s="31"/>
      <c r="AG184" s="30"/>
      <c r="AH184" s="51">
        <v>3.8</v>
      </c>
      <c r="AI184" s="53">
        <v>86.297459320582362</v>
      </c>
      <c r="AJ184" s="52">
        <v>4.1300001000000002</v>
      </c>
      <c r="AK184" s="70">
        <v>0.20505068468788903</v>
      </c>
      <c r="AL184" s="73">
        <v>0</v>
      </c>
      <c r="AM184" s="73">
        <v>0</v>
      </c>
      <c r="AN184" s="73">
        <v>1</v>
      </c>
      <c r="AO184" s="17">
        <v>80.209999999999994</v>
      </c>
      <c r="AP184" s="17">
        <v>50.58</v>
      </c>
      <c r="AQ184" s="17">
        <v>1.7174872665534804</v>
      </c>
      <c r="AR184" s="17">
        <v>60</v>
      </c>
      <c r="AS184" s="17">
        <v>1.5</v>
      </c>
      <c r="AT184" s="28">
        <v>0</v>
      </c>
      <c r="AU184" s="17">
        <v>80.209999999999994</v>
      </c>
      <c r="AV184" s="17">
        <v>50.58</v>
      </c>
      <c r="AW184" s="17">
        <v>1.7174872665534804</v>
      </c>
      <c r="AX184" s="17">
        <v>60</v>
      </c>
      <c r="AY184" s="17">
        <v>1.5</v>
      </c>
      <c r="AZ184" s="28">
        <v>0</v>
      </c>
    </row>
    <row r="185" spans="1:52" s="29" customFormat="1" ht="14" customHeight="1">
      <c r="A185" s="38" t="s">
        <v>9</v>
      </c>
      <c r="B185" s="39" t="s">
        <v>10</v>
      </c>
      <c r="C185" s="28">
        <v>16</v>
      </c>
      <c r="D185" s="28">
        <v>1991</v>
      </c>
      <c r="E185" s="36">
        <v>11.718512129787863</v>
      </c>
      <c r="F185" s="20"/>
      <c r="G185" s="20"/>
      <c r="H185" s="68"/>
      <c r="I185" s="17">
        <v>2.1530711732206695</v>
      </c>
      <c r="J185" s="17">
        <v>1.9337016574585635</v>
      </c>
      <c r="K185" s="17">
        <v>1.5504000282170736</v>
      </c>
      <c r="L185" s="17">
        <v>1.5734972185019616</v>
      </c>
      <c r="M185" s="20">
        <v>24.1</v>
      </c>
      <c r="N185" s="69">
        <v>0</v>
      </c>
      <c r="O185" s="27">
        <v>24.233333333333334</v>
      </c>
      <c r="P185" s="27">
        <v>25.2</v>
      </c>
      <c r="Q185" s="29">
        <v>33</v>
      </c>
      <c r="R185" s="29">
        <v>27</v>
      </c>
      <c r="S185" s="29">
        <v>24.4</v>
      </c>
      <c r="T185" s="29">
        <v>0</v>
      </c>
      <c r="U185" s="29">
        <v>0</v>
      </c>
      <c r="V185" s="29">
        <v>0</v>
      </c>
      <c r="W185" s="32"/>
      <c r="X185" s="63"/>
      <c r="Y185" s="63"/>
      <c r="Z185" s="32">
        <v>0.19047619047619047</v>
      </c>
      <c r="AA185" s="27">
        <v>354.06652301232111</v>
      </c>
      <c r="AB185" s="27">
        <v>11264.896045710808</v>
      </c>
      <c r="AC185" s="61">
        <v>0</v>
      </c>
      <c r="AD185" s="27">
        <v>7849.1544890996356</v>
      </c>
      <c r="AE185" s="27"/>
      <c r="AF185" s="31"/>
      <c r="AG185" s="30"/>
      <c r="AH185" s="51">
        <v>5.3000002000000004</v>
      </c>
      <c r="AI185" s="53">
        <v>79.919569352687205</v>
      </c>
      <c r="AJ185" s="52">
        <v>2.5</v>
      </c>
      <c r="AK185" s="70">
        <v>0.19960212201591512</v>
      </c>
      <c r="AL185" s="73">
        <v>0</v>
      </c>
      <c r="AM185" s="73">
        <v>0</v>
      </c>
      <c r="AN185" s="73">
        <v>1</v>
      </c>
      <c r="AO185" s="17">
        <v>70.59</v>
      </c>
      <c r="AP185" s="17">
        <v>44.85</v>
      </c>
      <c r="AQ185" s="17">
        <v>1.602357984994641</v>
      </c>
      <c r="AR185" s="17">
        <v>70.833333333333343</v>
      </c>
      <c r="AS185" s="17">
        <v>2.8333333333333335</v>
      </c>
      <c r="AT185" s="28">
        <v>0</v>
      </c>
      <c r="AU185" s="17">
        <v>70.59</v>
      </c>
      <c r="AV185" s="17">
        <v>44.85</v>
      </c>
      <c r="AW185" s="17">
        <v>1.602357984994641</v>
      </c>
      <c r="AX185" s="17">
        <v>70.833333333333343</v>
      </c>
      <c r="AY185" s="17">
        <v>2.8333333333333335</v>
      </c>
      <c r="AZ185" s="28">
        <v>0</v>
      </c>
    </row>
    <row r="186" spans="1:52" s="29" customFormat="1" ht="14" customHeight="1">
      <c r="A186" s="38" t="s">
        <v>11</v>
      </c>
      <c r="B186" s="39" t="s">
        <v>12</v>
      </c>
      <c r="C186" s="28">
        <v>17</v>
      </c>
      <c r="D186" s="28">
        <v>1991</v>
      </c>
      <c r="E186" s="36">
        <v>13.42391526878354</v>
      </c>
      <c r="F186" s="20"/>
      <c r="G186" s="20"/>
      <c r="H186" s="68"/>
      <c r="I186" s="40">
        <v>15.373223934360617</v>
      </c>
      <c r="J186" s="40">
        <v>14.528717230338204</v>
      </c>
      <c r="K186" s="17">
        <v>16.298435787723648</v>
      </c>
      <c r="L186" s="17">
        <v>16.655145496530896</v>
      </c>
      <c r="M186" s="20">
        <v>32.9</v>
      </c>
      <c r="N186" s="69">
        <v>0</v>
      </c>
      <c r="O186" s="27">
        <v>32.5</v>
      </c>
      <c r="P186" s="27">
        <v>32.540000000000006</v>
      </c>
      <c r="Q186" s="29">
        <v>124</v>
      </c>
      <c r="R186" s="29">
        <v>116</v>
      </c>
      <c r="S186" s="29">
        <v>113.6</v>
      </c>
      <c r="T186" s="29">
        <v>0</v>
      </c>
      <c r="U186" s="29">
        <v>0</v>
      </c>
      <c r="V186" s="29">
        <v>0</v>
      </c>
      <c r="W186" s="32">
        <v>0.1</v>
      </c>
      <c r="X186" s="63">
        <f t="shared" ref="X186:X192" si="14">IF(W186&gt;=0.15,1,0)</f>
        <v>0</v>
      </c>
      <c r="Y186" s="63">
        <f t="shared" ref="Y186:Y192" si="15">IF(W186&gt;=0.3,1,0)</f>
        <v>0</v>
      </c>
      <c r="Z186" s="32">
        <v>6.6666666666666666E-2</v>
      </c>
      <c r="AA186" s="27">
        <v>197.87150768974996</v>
      </c>
      <c r="AB186" s="27">
        <v>6963.8217466857941</v>
      </c>
      <c r="AC186" s="61">
        <v>0</v>
      </c>
      <c r="AD186" s="27">
        <v>4862.5542340671909</v>
      </c>
      <c r="AE186" s="27"/>
      <c r="AF186" s="31"/>
      <c r="AG186" s="30"/>
      <c r="AH186" s="51">
        <v>5.0999999000000003</v>
      </c>
      <c r="AI186" s="53">
        <v>78.981542521933193</v>
      </c>
      <c r="AJ186" s="52">
        <v>5.5700002</v>
      </c>
      <c r="AK186" s="70"/>
      <c r="AL186" s="73">
        <v>1</v>
      </c>
      <c r="AM186" s="73">
        <v>1</v>
      </c>
      <c r="AN186" s="73">
        <v>0</v>
      </c>
      <c r="AO186" s="17">
        <v>65.319999999999993</v>
      </c>
      <c r="AP186" s="17">
        <v>51.8</v>
      </c>
      <c r="AQ186" s="17">
        <v>1.4172366621067032</v>
      </c>
      <c r="AR186" s="17"/>
      <c r="AS186" s="17"/>
      <c r="AT186" s="28">
        <v>0</v>
      </c>
      <c r="AU186" s="17">
        <v>65.319999999999993</v>
      </c>
      <c r="AV186" s="17">
        <v>51.8</v>
      </c>
      <c r="AW186" s="17">
        <v>1.4172366621067032</v>
      </c>
      <c r="AX186" s="17">
        <v>53.333333333333336</v>
      </c>
      <c r="AY186" s="17">
        <v>1.7777777777777777</v>
      </c>
      <c r="AZ186" s="28">
        <v>0</v>
      </c>
    </row>
    <row r="187" spans="1:52" s="29" customFormat="1" ht="14" customHeight="1">
      <c r="A187" s="38" t="s">
        <v>13</v>
      </c>
      <c r="B187" s="39" t="s">
        <v>14</v>
      </c>
      <c r="C187" s="28">
        <v>18</v>
      </c>
      <c r="D187" s="28">
        <v>1991</v>
      </c>
      <c r="E187" s="36">
        <v>11.943001587887476</v>
      </c>
      <c r="F187" s="20"/>
      <c r="G187" s="20"/>
      <c r="H187" s="68"/>
      <c r="I187" s="17">
        <v>1.5208303301138821</v>
      </c>
      <c r="J187" s="17">
        <v>1.5208303301138821</v>
      </c>
      <c r="K187" s="17">
        <v>1.6640762710802235</v>
      </c>
      <c r="L187" s="17">
        <v>1.8229995715204339</v>
      </c>
      <c r="M187" s="20">
        <v>24.6</v>
      </c>
      <c r="N187" s="69">
        <v>0</v>
      </c>
      <c r="O187" s="27">
        <v>25.633333333333336</v>
      </c>
      <c r="P187" s="27">
        <v>25.98</v>
      </c>
      <c r="Q187" s="29">
        <v>58</v>
      </c>
      <c r="R187" s="29">
        <v>88</v>
      </c>
      <c r="S187" s="29">
        <v>82.8</v>
      </c>
      <c r="T187" s="29">
        <v>0</v>
      </c>
      <c r="U187" s="29">
        <v>0</v>
      </c>
      <c r="V187" s="29">
        <v>0</v>
      </c>
      <c r="W187" s="32">
        <v>0</v>
      </c>
      <c r="X187" s="63">
        <f t="shared" si="14"/>
        <v>0</v>
      </c>
      <c r="Y187" s="63">
        <f t="shared" si="15"/>
        <v>0</v>
      </c>
      <c r="Z187" s="32">
        <v>0.14634146341463414</v>
      </c>
      <c r="AA187" s="27">
        <v>263.83401265331986</v>
      </c>
      <c r="AB187" s="27">
        <v>6552.8183131864853</v>
      </c>
      <c r="AC187" s="61">
        <v>0</v>
      </c>
      <c r="AD187" s="27">
        <v>4868.0790336003329</v>
      </c>
      <c r="AE187" s="27"/>
      <c r="AF187" s="31"/>
      <c r="AG187" s="30"/>
      <c r="AH187" s="51">
        <v>6.5999999000000003</v>
      </c>
      <c r="AI187" s="53">
        <v>80.27311500524857</v>
      </c>
      <c r="AJ187" s="52">
        <v>5.9000000999999997</v>
      </c>
      <c r="AK187" s="70">
        <v>0.13783393501805055</v>
      </c>
      <c r="AL187" s="73">
        <v>0</v>
      </c>
      <c r="AM187" s="73">
        <v>0</v>
      </c>
      <c r="AN187" s="73">
        <v>1</v>
      </c>
      <c r="AO187" s="17">
        <v>83.92</v>
      </c>
      <c r="AP187" s="17">
        <v>31.84</v>
      </c>
      <c r="AQ187" s="17">
        <v>1.1168011224131882</v>
      </c>
      <c r="AR187" s="17">
        <v>34.782608695652172</v>
      </c>
      <c r="AS187" s="17">
        <v>1.1428571428571428</v>
      </c>
      <c r="AT187" s="28">
        <v>1</v>
      </c>
      <c r="AU187" s="17">
        <v>83.92</v>
      </c>
      <c r="AV187" s="17">
        <v>31.84</v>
      </c>
      <c r="AW187" s="17">
        <v>1.1168011224131882</v>
      </c>
      <c r="AX187" s="17">
        <v>34.782608695652172</v>
      </c>
      <c r="AY187" s="17">
        <v>1.1428571428571428</v>
      </c>
      <c r="AZ187" s="28">
        <v>1</v>
      </c>
    </row>
    <row r="188" spans="1:52" s="29" customFormat="1" ht="14" customHeight="1">
      <c r="A188" s="38" t="s">
        <v>15</v>
      </c>
      <c r="B188" s="39" t="s">
        <v>16</v>
      </c>
      <c r="C188" s="28">
        <v>19</v>
      </c>
      <c r="D188" s="28">
        <v>1991</v>
      </c>
      <c r="E188" s="36">
        <v>10.955652043110826</v>
      </c>
      <c r="F188" s="20"/>
      <c r="G188" s="20"/>
      <c r="H188" s="68"/>
      <c r="I188" s="17">
        <v>1.9150052465897165</v>
      </c>
      <c r="J188" s="17">
        <v>1.4165792235047219</v>
      </c>
      <c r="K188" s="17">
        <v>2.5648300249004294</v>
      </c>
      <c r="L188" s="17">
        <v>3.127768598868502</v>
      </c>
      <c r="M188" s="20">
        <v>28.6</v>
      </c>
      <c r="N188" s="69">
        <v>0</v>
      </c>
      <c r="O188" s="27">
        <v>30.7</v>
      </c>
      <c r="P188" s="27">
        <v>31.74</v>
      </c>
      <c r="Q188" s="29">
        <v>66</v>
      </c>
      <c r="R188" s="29">
        <v>68.333333333333329</v>
      </c>
      <c r="S188" s="29">
        <v>55.4</v>
      </c>
      <c r="T188" s="29">
        <v>0</v>
      </c>
      <c r="U188" s="29">
        <v>0</v>
      </c>
      <c r="V188" s="29">
        <v>0</v>
      </c>
      <c r="W188" s="32">
        <v>6.9767441860465115E-2</v>
      </c>
      <c r="X188" s="63">
        <f t="shared" si="14"/>
        <v>0</v>
      </c>
      <c r="Y188" s="63">
        <f t="shared" si="15"/>
        <v>0</v>
      </c>
      <c r="Z188" s="32">
        <v>4.6511627906976744E-2</v>
      </c>
      <c r="AA188" s="27">
        <v>224.67517053110754</v>
      </c>
      <c r="AB188" s="27">
        <v>20539.516095379695</v>
      </c>
      <c r="AC188" s="61">
        <v>0</v>
      </c>
      <c r="AD188" s="27">
        <v>14702.734563182037</v>
      </c>
      <c r="AE188" s="27"/>
      <c r="AF188" s="31"/>
      <c r="AG188" s="30"/>
      <c r="AH188" s="51">
        <v>7.3000002000000004</v>
      </c>
      <c r="AI188" s="53">
        <v>81.128821677174315</v>
      </c>
      <c r="AJ188" s="52">
        <v>3.73</v>
      </c>
      <c r="AK188" s="70">
        <v>0.1553398058252427</v>
      </c>
      <c r="AL188" s="73">
        <v>1</v>
      </c>
      <c r="AM188" s="73">
        <v>1</v>
      </c>
      <c r="AN188" s="73">
        <v>0</v>
      </c>
      <c r="AO188" s="17">
        <v>77.23</v>
      </c>
      <c r="AP188" s="17"/>
      <c r="AQ188" s="17"/>
      <c r="AR188" s="17"/>
      <c r="AS188" s="17"/>
      <c r="AT188" s="28"/>
      <c r="AU188" s="17">
        <v>77.23</v>
      </c>
      <c r="AW188" s="17"/>
      <c r="AX188" s="17">
        <v>64.285714285714292</v>
      </c>
      <c r="AY188" s="17">
        <v>2</v>
      </c>
      <c r="AZ188" s="28"/>
    </row>
    <row r="189" spans="1:52" s="29" customFormat="1" ht="14" customHeight="1">
      <c r="A189" s="38" t="s">
        <v>17</v>
      </c>
      <c r="B189" s="39" t="s">
        <v>18</v>
      </c>
      <c r="C189" s="28">
        <v>20</v>
      </c>
      <c r="D189" s="28">
        <v>1991</v>
      </c>
      <c r="E189" s="36">
        <v>6.3808863762116088</v>
      </c>
      <c r="F189" s="20"/>
      <c r="G189" s="20"/>
      <c r="H189" s="68"/>
      <c r="I189" s="40">
        <v>0.33484812245874196</v>
      </c>
      <c r="J189" s="40">
        <v>0.19134178426213824</v>
      </c>
      <c r="K189" s="17">
        <v>0.19953218476152015</v>
      </c>
      <c r="L189" s="17">
        <v>0.21468478568460223</v>
      </c>
      <c r="M189" s="20">
        <v>19.899999999999999</v>
      </c>
      <c r="N189" s="69">
        <v>1</v>
      </c>
      <c r="O189" s="27">
        <v>20.8</v>
      </c>
      <c r="P189" s="27">
        <v>22.939999999999998</v>
      </c>
      <c r="Q189" s="29">
        <v>70</v>
      </c>
      <c r="R189" s="29">
        <v>70.666666666666671</v>
      </c>
      <c r="S189" s="29">
        <v>57.2</v>
      </c>
      <c r="T189" s="29">
        <v>0</v>
      </c>
      <c r="U189" s="29">
        <v>0</v>
      </c>
      <c r="V189" s="29">
        <v>0</v>
      </c>
      <c r="W189" s="32">
        <v>0.125</v>
      </c>
      <c r="X189" s="63">
        <f t="shared" si="14"/>
        <v>0</v>
      </c>
      <c r="Y189" s="63">
        <f t="shared" si="15"/>
        <v>0</v>
      </c>
      <c r="Z189" s="32">
        <v>0.125</v>
      </c>
      <c r="AA189" s="27">
        <v>296.6610151464912</v>
      </c>
      <c r="AB189" s="27">
        <v>19095.517457556882</v>
      </c>
      <c r="AC189" s="61">
        <v>0</v>
      </c>
      <c r="AD189" s="27">
        <v>13174.869517139121</v>
      </c>
      <c r="AE189" s="27"/>
      <c r="AF189" s="31"/>
      <c r="AG189" s="30"/>
      <c r="AH189" s="51">
        <v>3.8</v>
      </c>
      <c r="AI189" s="53">
        <v>91.389460644773806</v>
      </c>
      <c r="AJ189" s="52">
        <v>0.66000002999999996</v>
      </c>
      <c r="AK189" s="70"/>
      <c r="AL189" s="73">
        <v>0</v>
      </c>
      <c r="AM189" s="73">
        <v>1</v>
      </c>
      <c r="AN189" s="73">
        <v>0</v>
      </c>
      <c r="AO189" s="17">
        <v>77.959999999999994</v>
      </c>
      <c r="AP189" s="17">
        <v>57.93</v>
      </c>
      <c r="AQ189" s="17">
        <v>1.6299943725379853</v>
      </c>
      <c r="AR189" s="17">
        <v>66.666666666666657</v>
      </c>
      <c r="AS189" s="17">
        <v>2</v>
      </c>
      <c r="AT189" s="28">
        <v>1</v>
      </c>
      <c r="AU189" s="17">
        <v>77.959999999999994</v>
      </c>
      <c r="AV189" s="17">
        <v>57.93</v>
      </c>
      <c r="AW189" s="17">
        <v>1.6299943725379853</v>
      </c>
      <c r="AX189" s="17">
        <v>66.666666666666657</v>
      </c>
      <c r="AY189" s="17">
        <v>2</v>
      </c>
      <c r="AZ189" s="28">
        <v>1</v>
      </c>
    </row>
    <row r="190" spans="1:52" s="29" customFormat="1" ht="14" customHeight="1">
      <c r="A190" s="38" t="s">
        <v>19</v>
      </c>
      <c r="B190" s="39" t="s">
        <v>20</v>
      </c>
      <c r="C190" s="28">
        <v>21</v>
      </c>
      <c r="D190" s="28">
        <v>1991</v>
      </c>
      <c r="E190" s="36">
        <v>8.2450211404133871</v>
      </c>
      <c r="F190" s="20"/>
      <c r="G190" s="20"/>
      <c r="H190" s="68"/>
      <c r="I190" s="17">
        <v>1.9860467484850028</v>
      </c>
      <c r="J190" s="17">
        <v>0.88947734718473637</v>
      </c>
      <c r="K190" s="17">
        <v>0.9583302021894764</v>
      </c>
      <c r="L190" s="17">
        <v>1.2777363466042273</v>
      </c>
      <c r="M190" s="20">
        <v>22.2</v>
      </c>
      <c r="N190" s="69">
        <v>0</v>
      </c>
      <c r="O190" s="27">
        <v>26.266666666666666</v>
      </c>
      <c r="P190" s="27">
        <v>26.259999999999998</v>
      </c>
      <c r="Q190" s="29">
        <v>31</v>
      </c>
      <c r="R190" s="29">
        <v>51</v>
      </c>
      <c r="S190" s="29">
        <v>46.4</v>
      </c>
      <c r="T190" s="29">
        <v>0</v>
      </c>
      <c r="U190" s="29">
        <v>0</v>
      </c>
      <c r="V190" s="29">
        <v>0</v>
      </c>
      <c r="W190" s="32">
        <v>0</v>
      </c>
      <c r="X190" s="63">
        <f t="shared" si="14"/>
        <v>0</v>
      </c>
      <c r="Y190" s="63">
        <f t="shared" si="15"/>
        <v>0</v>
      </c>
      <c r="Z190" s="32">
        <v>0.04</v>
      </c>
      <c r="AA190" s="27">
        <v>385.22031344807897</v>
      </c>
      <c r="AB190" s="27">
        <v>11074.13438942623</v>
      </c>
      <c r="AC190" s="61">
        <v>0</v>
      </c>
      <c r="AD190" s="27">
        <v>7859.6139404635896</v>
      </c>
      <c r="AE190" s="27"/>
      <c r="AF190" s="31"/>
      <c r="AG190" s="30"/>
      <c r="AH190" s="51">
        <v>10.5</v>
      </c>
      <c r="AI190" s="53">
        <v>86.809316107434839</v>
      </c>
      <c r="AJ190" s="52">
        <v>21.040001</v>
      </c>
      <c r="AK190" s="70">
        <v>0.17643233623109042</v>
      </c>
      <c r="AL190" s="73">
        <v>0</v>
      </c>
      <c r="AM190" s="73">
        <v>0</v>
      </c>
      <c r="AN190" s="73">
        <v>1</v>
      </c>
      <c r="AO190" s="17">
        <v>76.209999999999994</v>
      </c>
      <c r="AP190" s="17">
        <v>44.32</v>
      </c>
      <c r="AQ190" s="17">
        <v>1.1393316195372751</v>
      </c>
      <c r="AR190" s="17">
        <v>56.000000000000007</v>
      </c>
      <c r="AS190" s="17">
        <v>1.6470588235294117</v>
      </c>
      <c r="AT190" s="28">
        <v>1</v>
      </c>
      <c r="AU190" s="17">
        <v>76.209999999999994</v>
      </c>
      <c r="AV190" s="17">
        <v>44.32</v>
      </c>
      <c r="AW190" s="17">
        <v>1.1393316195372751</v>
      </c>
      <c r="AX190" s="17">
        <v>56.000000000000007</v>
      </c>
      <c r="AY190" s="17">
        <v>1.6470588235294117</v>
      </c>
      <c r="AZ190" s="28">
        <v>1</v>
      </c>
    </row>
    <row r="191" spans="1:52" s="29" customFormat="1" ht="14" customHeight="1">
      <c r="A191" s="38" t="s">
        <v>61</v>
      </c>
      <c r="B191" s="39" t="s">
        <v>40</v>
      </c>
      <c r="C191" s="28">
        <v>22</v>
      </c>
      <c r="D191" s="28">
        <v>1991</v>
      </c>
      <c r="E191" s="36">
        <v>9.2062787308835077</v>
      </c>
      <c r="F191" s="20"/>
      <c r="G191" s="20"/>
      <c r="H191" s="68"/>
      <c r="I191" s="40">
        <v>27.431738151590373</v>
      </c>
      <c r="J191" s="40">
        <v>26.889106967615312</v>
      </c>
      <c r="K191" s="17">
        <v>26.999458506519517</v>
      </c>
      <c r="L191" s="17">
        <v>26.953206380936784</v>
      </c>
      <c r="M191" s="20">
        <v>29.2</v>
      </c>
      <c r="N191" s="69">
        <v>1</v>
      </c>
      <c r="O191" s="27">
        <v>28.700000000000003</v>
      </c>
      <c r="P191" s="27">
        <v>28.22</v>
      </c>
      <c r="Q191" s="29">
        <v>82</v>
      </c>
      <c r="R191" s="29">
        <v>83.333333333333329</v>
      </c>
      <c r="S191" s="29">
        <v>83.6</v>
      </c>
      <c r="T191" s="29">
        <v>0</v>
      </c>
      <c r="U191" s="29">
        <v>0</v>
      </c>
      <c r="V191" s="29">
        <v>0</v>
      </c>
      <c r="W191" s="32">
        <v>0.1111111111111111</v>
      </c>
      <c r="X191" s="63">
        <f t="shared" si="14"/>
        <v>0</v>
      </c>
      <c r="Y191" s="63">
        <f t="shared" si="15"/>
        <v>0</v>
      </c>
      <c r="Z191" s="32">
        <v>0</v>
      </c>
      <c r="AA191" s="27">
        <v>166.74851336631011</v>
      </c>
      <c r="AB191" s="27">
        <v>4101.092735902178</v>
      </c>
      <c r="AC191" s="61">
        <v>0</v>
      </c>
      <c r="AD191" s="27">
        <v>2785.5761561218355</v>
      </c>
      <c r="AE191" s="27"/>
      <c r="AF191" s="31"/>
      <c r="AG191" s="30"/>
      <c r="AH191" s="51">
        <v>6.9000000999999997</v>
      </c>
      <c r="AI191" s="53">
        <v>60.688583724709368</v>
      </c>
      <c r="AJ191" s="52">
        <v>4.9299998</v>
      </c>
      <c r="AK191" s="70"/>
      <c r="AL191" s="73">
        <v>0</v>
      </c>
      <c r="AM191" s="73">
        <v>1</v>
      </c>
      <c r="AN191" s="73">
        <v>0</v>
      </c>
      <c r="AO191" s="17">
        <v>70.16</v>
      </c>
      <c r="AP191" s="17">
        <v>54.92</v>
      </c>
      <c r="AQ191" s="17">
        <v>1.255888406128516</v>
      </c>
      <c r="AR191" s="17">
        <v>68.181818181818173</v>
      </c>
      <c r="AS191" s="17">
        <v>2.1428571428571428</v>
      </c>
      <c r="AT191" s="28">
        <v>1</v>
      </c>
      <c r="AU191" s="17">
        <v>70.16</v>
      </c>
      <c r="AV191" s="17">
        <v>54.92</v>
      </c>
      <c r="AW191" s="17">
        <v>1.255888406128516</v>
      </c>
      <c r="AX191" s="17">
        <v>68.181818181818173</v>
      </c>
      <c r="AY191" s="17">
        <v>2.1428571428571428</v>
      </c>
      <c r="AZ191" s="28">
        <v>1</v>
      </c>
    </row>
    <row r="192" spans="1:52" s="29" customFormat="1" ht="14" customHeight="1">
      <c r="A192" s="38" t="s">
        <v>41</v>
      </c>
      <c r="B192" s="39" t="s">
        <v>42</v>
      </c>
      <c r="C192" s="28">
        <v>23</v>
      </c>
      <c r="D192" s="28">
        <v>1991</v>
      </c>
      <c r="E192" s="36">
        <v>12.005368089170064</v>
      </c>
      <c r="F192" s="20"/>
      <c r="G192" s="20"/>
      <c r="H192" s="68"/>
      <c r="I192" s="17"/>
      <c r="J192" s="17"/>
      <c r="K192" s="17">
        <v>3.4940600978336823E-2</v>
      </c>
      <c r="L192" s="17">
        <v>1.7470300489168412E-2</v>
      </c>
      <c r="M192" s="20">
        <v>16.7</v>
      </c>
      <c r="N192" s="69">
        <v>1</v>
      </c>
      <c r="O192" s="27">
        <v>20.866666666666664</v>
      </c>
      <c r="P192" s="27">
        <v>20.38</v>
      </c>
      <c r="Q192" s="29">
        <v>0</v>
      </c>
      <c r="R192" s="29">
        <v>0</v>
      </c>
      <c r="S192" s="29">
        <v>9.8000000000000007</v>
      </c>
      <c r="T192" s="29">
        <v>0</v>
      </c>
      <c r="U192" s="29">
        <v>0</v>
      </c>
      <c r="V192" s="29">
        <v>0</v>
      </c>
      <c r="W192" s="32">
        <v>0.26666666666666666</v>
      </c>
      <c r="X192" s="63">
        <f t="shared" si="14"/>
        <v>1</v>
      </c>
      <c r="Y192" s="63">
        <f t="shared" si="15"/>
        <v>0</v>
      </c>
      <c r="Z192" s="32"/>
      <c r="AA192" s="27">
        <v>439.76415978318846</v>
      </c>
      <c r="AB192" s="27">
        <v>37338.113112287836</v>
      </c>
      <c r="AC192" s="61">
        <v>0</v>
      </c>
      <c r="AD192" s="27">
        <v>26984.297741065893</v>
      </c>
      <c r="AE192" s="27"/>
      <c r="AF192" s="31"/>
      <c r="AG192" s="30"/>
      <c r="AH192" s="51">
        <v>1.6</v>
      </c>
      <c r="AI192" s="53">
        <v>97.021724401389676</v>
      </c>
      <c r="AJ192" s="52">
        <v>7.0000000000000007E-2</v>
      </c>
      <c r="AK192" s="70"/>
      <c r="AL192" s="73">
        <v>0</v>
      </c>
      <c r="AM192" s="73">
        <v>0</v>
      </c>
      <c r="AN192" s="73">
        <v>0</v>
      </c>
      <c r="AO192" s="17"/>
      <c r="AP192" s="17"/>
      <c r="AQ192" s="17"/>
      <c r="AR192" s="17">
        <v>46.666666666666664</v>
      </c>
      <c r="AS192" s="17">
        <v>1</v>
      </c>
      <c r="AT192" s="28"/>
      <c r="AU192" s="17"/>
      <c r="AV192" s="17"/>
      <c r="AW192" s="17"/>
      <c r="AX192" s="17">
        <v>46.666666666666664</v>
      </c>
      <c r="AY192" s="17">
        <v>1</v>
      </c>
      <c r="AZ192" s="28">
        <v>0</v>
      </c>
    </row>
    <row r="193" spans="1:53" s="29" customFormat="1" ht="14" customHeight="1">
      <c r="A193" s="38" t="s">
        <v>43</v>
      </c>
      <c r="B193" s="39" t="s">
        <v>62</v>
      </c>
      <c r="C193" s="28">
        <v>24</v>
      </c>
      <c r="D193" s="28">
        <v>1991</v>
      </c>
      <c r="E193" s="36">
        <v>10.523968779047163</v>
      </c>
      <c r="F193" s="20"/>
      <c r="G193" s="20"/>
      <c r="H193" s="68"/>
      <c r="I193" s="40">
        <v>9.5759428429246807</v>
      </c>
      <c r="J193" s="40">
        <v>8.0545978032915073</v>
      </c>
      <c r="K193" s="17">
        <v>8.0539628968719104</v>
      </c>
      <c r="L193" s="17">
        <v>8.0542168594397499</v>
      </c>
      <c r="M193" s="20">
        <v>28.6</v>
      </c>
      <c r="N193" s="69">
        <v>1</v>
      </c>
      <c r="O193" s="27">
        <v>28.5</v>
      </c>
      <c r="P193" s="27">
        <v>28.559999999999995</v>
      </c>
      <c r="Q193" s="29">
        <v>36</v>
      </c>
      <c r="R193" s="29">
        <v>37.333333333333336</v>
      </c>
      <c r="S193" s="29">
        <v>36.799999999999997</v>
      </c>
      <c r="T193" s="29">
        <v>0</v>
      </c>
      <c r="U193" s="29">
        <v>0</v>
      </c>
      <c r="V193" s="29">
        <v>0</v>
      </c>
      <c r="W193" s="32"/>
      <c r="X193" s="63"/>
      <c r="Y193" s="63"/>
      <c r="Z193" s="32">
        <v>2.5000000000000001E-2</v>
      </c>
      <c r="AA193" s="27">
        <v>220.23894475551722</v>
      </c>
      <c r="AB193" s="27">
        <v>7702.1655983793316</v>
      </c>
      <c r="AC193" s="61">
        <v>0</v>
      </c>
      <c r="AD193" s="27">
        <v>5531.5175979879268</v>
      </c>
      <c r="AE193" s="27"/>
      <c r="AF193" s="31"/>
      <c r="AG193" s="30"/>
      <c r="AH193" s="51">
        <v>6.3000002000000004</v>
      </c>
      <c r="AI193" s="53">
        <v>76.631132864316328</v>
      </c>
      <c r="AJ193" s="52">
        <v>50.709999000000003</v>
      </c>
      <c r="AK193" s="70">
        <v>0.26607682347863615</v>
      </c>
      <c r="AL193" s="73">
        <v>0</v>
      </c>
      <c r="AM193" s="73">
        <v>1</v>
      </c>
      <c r="AN193" s="73">
        <v>0</v>
      </c>
      <c r="AO193" s="17">
        <v>74.55</v>
      </c>
      <c r="AP193" s="17">
        <v>46.23</v>
      </c>
      <c r="AQ193" s="17">
        <v>1.0603211009174311</v>
      </c>
      <c r="AR193" s="17">
        <v>50</v>
      </c>
      <c r="AS193" s="17">
        <v>1.1111111111111112</v>
      </c>
      <c r="AT193" s="28">
        <v>1</v>
      </c>
      <c r="AU193" s="17">
        <v>74.55</v>
      </c>
      <c r="AV193" s="17">
        <v>46.23</v>
      </c>
      <c r="AW193" s="17">
        <v>1.0603211009174311</v>
      </c>
      <c r="AX193" s="17">
        <v>50</v>
      </c>
      <c r="AY193" s="17">
        <v>1.1111111111111112</v>
      </c>
      <c r="AZ193" s="28">
        <v>1</v>
      </c>
    </row>
    <row r="194" spans="1:53" s="29" customFormat="1" ht="14" customHeight="1">
      <c r="A194" s="38" t="s">
        <v>47</v>
      </c>
      <c r="B194" s="39" t="s">
        <v>48</v>
      </c>
      <c r="C194" s="28">
        <v>1</v>
      </c>
      <c r="D194" s="28">
        <v>1992</v>
      </c>
      <c r="E194" s="36">
        <v>11.259256824290318</v>
      </c>
      <c r="F194" s="36"/>
      <c r="G194" s="36"/>
      <c r="H194" s="68"/>
      <c r="I194" s="17">
        <v>1.6229398365268659</v>
      </c>
      <c r="J194" s="17">
        <v>0.62709366206619321</v>
      </c>
      <c r="K194" s="17">
        <v>0.90402702040933869</v>
      </c>
      <c r="L194" s="17">
        <v>0.9633111969762691</v>
      </c>
      <c r="M194" s="20">
        <v>23.5</v>
      </c>
      <c r="N194" s="69">
        <v>0</v>
      </c>
      <c r="O194" s="27">
        <v>23.966666666666669</v>
      </c>
      <c r="P194" s="27">
        <v>24</v>
      </c>
      <c r="Q194" s="29">
        <v>29</v>
      </c>
      <c r="R194" s="29">
        <v>26</v>
      </c>
      <c r="S194" s="29">
        <v>29.4</v>
      </c>
      <c r="T194" s="29">
        <v>0</v>
      </c>
      <c r="U194" s="29">
        <v>0</v>
      </c>
      <c r="V194" s="29">
        <v>0</v>
      </c>
      <c r="W194" s="32">
        <v>7.6086956521739135E-2</v>
      </c>
      <c r="X194" s="63">
        <f t="shared" ref="X194:X225" si="16">IF(W194&gt;=0.15,1,0)</f>
        <v>0</v>
      </c>
      <c r="Y194" s="63">
        <f t="shared" ref="Y194:Y225" si="17">IF(W194&gt;=0.3,1,0)</f>
        <v>0</v>
      </c>
      <c r="Z194" s="32"/>
      <c r="AA194" s="27">
        <v>402.85083604077698</v>
      </c>
      <c r="AB194" s="27">
        <v>8942.0785491214192</v>
      </c>
      <c r="AC194" s="61">
        <v>0</v>
      </c>
      <c r="AD194" s="27">
        <v>6980.730886673653</v>
      </c>
      <c r="AE194" s="27"/>
      <c r="AF194" s="33">
        <v>38.4</v>
      </c>
      <c r="AG194" s="30">
        <v>21.7</v>
      </c>
      <c r="AH194" s="51">
        <v>9.2500003999999993</v>
      </c>
      <c r="AI194" s="52">
        <v>95.319997000000001</v>
      </c>
      <c r="AJ194" s="52">
        <v>41.351000999999997</v>
      </c>
      <c r="AK194" s="70">
        <v>7.3158324520421411E-2</v>
      </c>
      <c r="AL194" s="73">
        <v>1</v>
      </c>
      <c r="AM194" s="73">
        <v>0</v>
      </c>
      <c r="AN194" s="73">
        <v>0</v>
      </c>
      <c r="AO194" s="17"/>
      <c r="AP194" s="17"/>
      <c r="AQ194" s="17"/>
      <c r="AR194" s="17"/>
      <c r="AS194" s="17"/>
      <c r="AT194" s="28"/>
      <c r="AU194" s="17">
        <v>82.45</v>
      </c>
      <c r="AV194" s="17">
        <v>46.24</v>
      </c>
      <c r="AW194" s="17">
        <v>1.9044481054365734</v>
      </c>
      <c r="AX194" s="17">
        <v>47.826086956521742</v>
      </c>
      <c r="AY194" s="17">
        <v>1.375</v>
      </c>
      <c r="AZ194" s="28">
        <v>1</v>
      </c>
    </row>
    <row r="195" spans="1:53" s="29" customFormat="1" ht="14" customHeight="1">
      <c r="A195" s="38" t="s">
        <v>33</v>
      </c>
      <c r="B195" s="39" t="s">
        <v>34</v>
      </c>
      <c r="C195" s="28">
        <v>2</v>
      </c>
      <c r="D195" s="28">
        <v>1992</v>
      </c>
      <c r="E195" s="36">
        <v>27.105253544678519</v>
      </c>
      <c r="F195" s="36"/>
      <c r="G195" s="36"/>
      <c r="H195" s="68"/>
      <c r="I195" s="40">
        <v>0.28846153846153849</v>
      </c>
      <c r="J195" s="40">
        <v>0.2465483234714004</v>
      </c>
      <c r="K195" s="17">
        <v>0.23604082370490617</v>
      </c>
      <c r="L195" s="17">
        <v>0.21702225461183738</v>
      </c>
      <c r="M195" s="20">
        <v>14.9</v>
      </c>
      <c r="N195" s="69">
        <v>0</v>
      </c>
      <c r="O195" s="27">
        <v>15.633333333333333</v>
      </c>
      <c r="P195" s="27">
        <v>15.960000000000003</v>
      </c>
      <c r="Q195" s="29">
        <v>38</v>
      </c>
      <c r="R195" s="29">
        <v>29.666666666666668</v>
      </c>
      <c r="S195" s="29">
        <v>26.2</v>
      </c>
      <c r="T195" s="29">
        <v>0</v>
      </c>
      <c r="U195" s="29">
        <v>0</v>
      </c>
      <c r="V195" s="29">
        <v>0</v>
      </c>
      <c r="W195" s="32">
        <v>6.6666666666666666E-2</v>
      </c>
      <c r="X195" s="63">
        <f t="shared" si="16"/>
        <v>0</v>
      </c>
      <c r="Y195" s="63">
        <f t="shared" si="17"/>
        <v>0</v>
      </c>
      <c r="Z195" s="32"/>
      <c r="AA195" s="27">
        <v>825.11353581980666</v>
      </c>
      <c r="AB195" s="27">
        <v>28522.914058227696</v>
      </c>
      <c r="AC195" s="61">
        <v>0</v>
      </c>
      <c r="AD195" s="27">
        <v>22301.99131062891</v>
      </c>
      <c r="AE195" s="27"/>
      <c r="AF195" s="33">
        <v>39.4</v>
      </c>
      <c r="AG195" s="30">
        <v>5.6</v>
      </c>
      <c r="AH195" s="51">
        <v>16.389999</v>
      </c>
      <c r="AI195" s="52">
        <v>100</v>
      </c>
      <c r="AJ195" s="52">
        <v>14732.387000000001</v>
      </c>
      <c r="AK195" s="70"/>
      <c r="AL195" s="73">
        <v>1</v>
      </c>
      <c r="AM195" s="73">
        <v>0</v>
      </c>
      <c r="AN195" s="73">
        <v>0</v>
      </c>
      <c r="AO195" s="17"/>
      <c r="AP195" s="17"/>
      <c r="AQ195" s="17"/>
      <c r="AR195" s="17"/>
      <c r="AS195" s="17"/>
      <c r="AT195" s="28"/>
      <c r="AU195" s="17">
        <v>79.59</v>
      </c>
      <c r="AV195" s="17">
        <v>36.58</v>
      </c>
      <c r="AW195" s="17">
        <v>1.3292151162790697</v>
      </c>
      <c r="AX195" s="17">
        <v>46.666666666666664</v>
      </c>
      <c r="AY195" s="17">
        <v>1.4</v>
      </c>
      <c r="AZ195" s="28">
        <v>0</v>
      </c>
    </row>
    <row r="196" spans="1:53" s="29" customFormat="1" ht="14" customHeight="1">
      <c r="A196" s="38" t="s">
        <v>35</v>
      </c>
      <c r="B196" s="39" t="s">
        <v>36</v>
      </c>
      <c r="C196" s="28">
        <v>3</v>
      </c>
      <c r="D196" s="28">
        <v>1992</v>
      </c>
      <c r="E196" s="36">
        <v>11.211488344333032</v>
      </c>
      <c r="F196" s="36"/>
      <c r="G196" s="36"/>
      <c r="H196" s="68"/>
      <c r="I196" s="17">
        <v>6.3046108347896226</v>
      </c>
      <c r="J196" s="17">
        <v>4.893130797150155</v>
      </c>
      <c r="K196" s="17">
        <v>5.3873160363055419</v>
      </c>
      <c r="L196" s="17">
        <v>9.1107273049794699</v>
      </c>
      <c r="M196" s="20">
        <v>28.1</v>
      </c>
      <c r="N196" s="69">
        <v>0</v>
      </c>
      <c r="O196" s="27">
        <v>31.5</v>
      </c>
      <c r="P196" s="27">
        <v>29.140000000000004</v>
      </c>
      <c r="Q196" s="29">
        <v>13</v>
      </c>
      <c r="R196" s="29">
        <v>65.666666666666671</v>
      </c>
      <c r="S196" s="29">
        <v>62</v>
      </c>
      <c r="T196" s="29">
        <v>0</v>
      </c>
      <c r="U196" s="29">
        <v>0</v>
      </c>
      <c r="V196" s="29">
        <v>0</v>
      </c>
      <c r="W196" s="32">
        <v>9.7560975609756101E-2</v>
      </c>
      <c r="X196" s="63">
        <f t="shared" si="16"/>
        <v>0</v>
      </c>
      <c r="Y196" s="63">
        <f t="shared" si="17"/>
        <v>0</v>
      </c>
      <c r="Z196" s="32"/>
      <c r="AA196" s="27">
        <v>225.81720840172957</v>
      </c>
      <c r="AB196" s="27">
        <v>7384.8216841238973</v>
      </c>
      <c r="AC196" s="61">
        <v>0</v>
      </c>
      <c r="AD196" s="27">
        <v>6227.9563756349107</v>
      </c>
      <c r="AE196" s="27"/>
      <c r="AF196" s="33">
        <v>42.3</v>
      </c>
      <c r="AG196" s="30">
        <v>33.200000000000003</v>
      </c>
      <c r="AH196" s="51">
        <v>6.8400002000000004</v>
      </c>
      <c r="AI196" s="52">
        <v>70.220003000000005</v>
      </c>
      <c r="AJ196" s="52">
        <v>2.6479998999999999</v>
      </c>
      <c r="AK196" s="70">
        <v>0.13950404455642487</v>
      </c>
      <c r="AL196" s="73">
        <v>1</v>
      </c>
      <c r="AM196" s="73">
        <v>0</v>
      </c>
      <c r="AN196" s="73">
        <v>0</v>
      </c>
      <c r="AO196" s="17"/>
      <c r="AP196" s="17"/>
      <c r="AQ196" s="17"/>
      <c r="AR196" s="17"/>
      <c r="AS196" s="17"/>
      <c r="AT196" s="28"/>
      <c r="AU196" s="17">
        <v>82.08</v>
      </c>
      <c r="AV196" s="17">
        <v>47.58</v>
      </c>
      <c r="AW196" s="17">
        <v>1.2752613240418118</v>
      </c>
      <c r="AX196" s="17">
        <v>50</v>
      </c>
      <c r="AY196" s="17">
        <v>1.2857142857142858</v>
      </c>
      <c r="AZ196" s="28">
        <v>0</v>
      </c>
    </row>
    <row r="197" spans="1:53" s="29" customFormat="1" ht="14" customHeight="1">
      <c r="A197" s="38" t="s">
        <v>37</v>
      </c>
      <c r="B197" s="39" t="s">
        <v>23</v>
      </c>
      <c r="C197" s="28">
        <v>4</v>
      </c>
      <c r="D197" s="28">
        <v>1992</v>
      </c>
      <c r="E197" s="36">
        <v>10.28614505815456</v>
      </c>
      <c r="F197" s="36"/>
      <c r="G197" s="36"/>
      <c r="H197" s="68"/>
      <c r="I197" s="17">
        <v>11.923581046192954</v>
      </c>
      <c r="J197" s="17">
        <v>10.283194979544822</v>
      </c>
      <c r="K197" s="17">
        <v>12.517356642263801</v>
      </c>
      <c r="L197" s="17">
        <v>13.193245290693829</v>
      </c>
      <c r="M197" s="20">
        <v>33.5</v>
      </c>
      <c r="N197" s="69">
        <v>0</v>
      </c>
      <c r="O197" s="27">
        <v>33.866666666666667</v>
      </c>
      <c r="P197" s="27">
        <v>35.479999999999997</v>
      </c>
      <c r="Q197" s="29">
        <v>104</v>
      </c>
      <c r="R197" s="29">
        <v>109.66666666666667</v>
      </c>
      <c r="S197" s="29">
        <v>115.4</v>
      </c>
      <c r="T197" s="29">
        <v>0</v>
      </c>
      <c r="U197" s="29">
        <v>0</v>
      </c>
      <c r="V197" s="29">
        <v>0</v>
      </c>
      <c r="W197" s="32">
        <v>9.375E-2</v>
      </c>
      <c r="X197" s="63">
        <f t="shared" si="16"/>
        <v>0</v>
      </c>
      <c r="Y197" s="63">
        <f t="shared" si="17"/>
        <v>0</v>
      </c>
      <c r="Z197" s="32"/>
      <c r="AA197" s="27">
        <v>312.29634696984175</v>
      </c>
      <c r="AB197" s="27">
        <v>4234.606195161894</v>
      </c>
      <c r="AC197" s="61">
        <v>0</v>
      </c>
      <c r="AD197" s="27">
        <v>3295.3856807478514</v>
      </c>
      <c r="AE197" s="27"/>
      <c r="AF197" s="33">
        <v>47.8</v>
      </c>
      <c r="AG197" s="30">
        <v>46.7</v>
      </c>
      <c r="AH197" s="51">
        <v>5.1999998999999999</v>
      </c>
      <c r="AI197" s="52">
        <v>69.709997999999999</v>
      </c>
      <c r="AJ197" s="52">
        <v>8.5750002999999992</v>
      </c>
      <c r="AK197" s="70">
        <v>0.38506641139164771</v>
      </c>
      <c r="AL197" s="73">
        <v>1</v>
      </c>
      <c r="AM197" s="73">
        <v>0</v>
      </c>
      <c r="AN197" s="73">
        <v>0</v>
      </c>
      <c r="AO197" s="17"/>
      <c r="AP197" s="17"/>
      <c r="AQ197" s="17"/>
      <c r="AR197" s="17"/>
      <c r="AS197" s="17"/>
      <c r="AT197" s="28"/>
      <c r="AU197" s="17">
        <v>76.75</v>
      </c>
      <c r="AV197" s="17">
        <v>38.39</v>
      </c>
      <c r="AW197" s="17">
        <v>1.0555402804509211</v>
      </c>
      <c r="AX197" s="17">
        <v>43.75</v>
      </c>
      <c r="AY197" s="17">
        <v>1.1666666666666667</v>
      </c>
      <c r="AZ197" s="28">
        <v>0</v>
      </c>
    </row>
    <row r="198" spans="1:53" s="29" customFormat="1" ht="14" customHeight="1">
      <c r="A198" s="38" t="s">
        <v>24</v>
      </c>
      <c r="B198" s="39" t="s">
        <v>25</v>
      </c>
      <c r="C198" s="28">
        <v>5</v>
      </c>
      <c r="D198" s="28">
        <v>1992</v>
      </c>
      <c r="E198" s="36">
        <v>13.341345363304812</v>
      </c>
      <c r="F198" s="36"/>
      <c r="G198" s="36"/>
      <c r="H198" s="68"/>
      <c r="I198" s="17">
        <v>2.2292993630573248</v>
      </c>
      <c r="J198" s="17">
        <v>0.77168054875061243</v>
      </c>
      <c r="K198" s="17">
        <v>0.81332647861083129</v>
      </c>
      <c r="L198" s="17">
        <v>0.88233016478689519</v>
      </c>
      <c r="M198" s="20">
        <v>19.899999999999999</v>
      </c>
      <c r="N198" s="69">
        <v>0</v>
      </c>
      <c r="O198" s="27">
        <v>19.866666666666667</v>
      </c>
      <c r="P198" s="27">
        <v>21.160000000000004</v>
      </c>
      <c r="Q198" s="29">
        <v>24</v>
      </c>
      <c r="R198" s="29">
        <v>23.333333333333332</v>
      </c>
      <c r="S198" s="29">
        <v>32</v>
      </c>
      <c r="T198" s="29">
        <v>0</v>
      </c>
      <c r="U198" s="29">
        <v>0</v>
      </c>
      <c r="V198" s="29">
        <v>0</v>
      </c>
      <c r="W198" s="32">
        <v>0.1111111111111111</v>
      </c>
      <c r="X198" s="63">
        <f t="shared" si="16"/>
        <v>0</v>
      </c>
      <c r="Y198" s="63">
        <f t="shared" si="17"/>
        <v>0</v>
      </c>
      <c r="Z198" s="32">
        <v>0.29600000000000004</v>
      </c>
      <c r="AA198" s="27">
        <v>342.83075408315653</v>
      </c>
      <c r="AB198" s="27">
        <v>18516.446561876073</v>
      </c>
      <c r="AC198" s="61">
        <v>0</v>
      </c>
      <c r="AD198" s="27">
        <v>14704.210245198177</v>
      </c>
      <c r="AE198" s="27"/>
      <c r="AF198" s="33">
        <v>38.4</v>
      </c>
      <c r="AG198" s="30">
        <v>15.8</v>
      </c>
      <c r="AH198" s="51">
        <v>5.16</v>
      </c>
      <c r="AI198" s="52">
        <v>87.970003000000005</v>
      </c>
      <c r="AJ198" s="52">
        <v>1.615</v>
      </c>
      <c r="AK198" s="70">
        <v>0.15104484907735549</v>
      </c>
      <c r="AL198" s="73">
        <v>0</v>
      </c>
      <c r="AM198" s="73">
        <v>0</v>
      </c>
      <c r="AN198" s="73">
        <v>0</v>
      </c>
      <c r="AO198" s="17"/>
      <c r="AP198" s="17"/>
      <c r="AQ198" s="17"/>
      <c r="AR198" s="17"/>
      <c r="AS198" s="17"/>
      <c r="AT198" s="28"/>
      <c r="AU198" s="17">
        <v>77.17</v>
      </c>
      <c r="AV198" s="17">
        <v>49.92</v>
      </c>
      <c r="AW198" s="17">
        <v>1.477797513321492</v>
      </c>
      <c r="AX198" s="17">
        <v>59.259259259259252</v>
      </c>
      <c r="AY198" s="17">
        <v>1.7777777777777777</v>
      </c>
      <c r="AZ198" s="28">
        <v>1</v>
      </c>
    </row>
    <row r="199" spans="1:53" s="29" customFormat="1" ht="14" customHeight="1">
      <c r="A199" s="38" t="s">
        <v>26</v>
      </c>
      <c r="B199" s="39" t="s">
        <v>27</v>
      </c>
      <c r="C199" s="28">
        <v>6</v>
      </c>
      <c r="D199" s="28">
        <v>1992</v>
      </c>
      <c r="E199" s="36">
        <v>11.225532733948947</v>
      </c>
      <c r="F199" s="36"/>
      <c r="G199" s="36"/>
      <c r="H199" s="68"/>
      <c r="I199" s="17">
        <v>0.4014880842756639</v>
      </c>
      <c r="J199" s="17">
        <v>0.24310287671737446</v>
      </c>
      <c r="K199" s="17">
        <v>0.29927652801353882</v>
      </c>
      <c r="L199" s="17">
        <v>0.39847515454186255</v>
      </c>
      <c r="M199" s="20">
        <v>19.600000000000001</v>
      </c>
      <c r="N199" s="69">
        <v>0</v>
      </c>
      <c r="O199" s="27">
        <v>21.366666666666664</v>
      </c>
      <c r="P199" s="27">
        <v>21.860000000000003</v>
      </c>
      <c r="Q199" s="29">
        <v>34</v>
      </c>
      <c r="R199" s="29">
        <v>29</v>
      </c>
      <c r="S199" s="29">
        <v>27.4</v>
      </c>
      <c r="T199" s="29">
        <v>0</v>
      </c>
      <c r="U199" s="29">
        <v>0</v>
      </c>
      <c r="V199" s="29">
        <v>0</v>
      </c>
      <c r="W199" s="32">
        <v>6.0606060606060608E-2</v>
      </c>
      <c r="X199" s="63">
        <f t="shared" si="16"/>
        <v>0</v>
      </c>
      <c r="Y199" s="63">
        <f t="shared" si="17"/>
        <v>0</v>
      </c>
      <c r="Z199" s="32">
        <v>0.27300000000000002</v>
      </c>
      <c r="AA199" s="27">
        <v>337.69981151023126</v>
      </c>
      <c r="AB199" s="27">
        <v>9040.191254377778</v>
      </c>
      <c r="AC199" s="61">
        <v>0</v>
      </c>
      <c r="AD199" s="27">
        <v>7031.516512885436</v>
      </c>
      <c r="AE199" s="27"/>
      <c r="AF199" s="33">
        <v>39.700000000000003</v>
      </c>
      <c r="AG199" s="30">
        <v>19</v>
      </c>
      <c r="AH199" s="51">
        <v>9.4300002000000003</v>
      </c>
      <c r="AI199" s="52">
        <v>86.27</v>
      </c>
      <c r="AJ199" s="52">
        <v>16.920999999999999</v>
      </c>
      <c r="AK199" s="70">
        <v>0.11422587100031792</v>
      </c>
      <c r="AL199" s="73">
        <v>0</v>
      </c>
      <c r="AM199" s="73">
        <v>0</v>
      </c>
      <c r="AN199" s="73">
        <v>0</v>
      </c>
      <c r="AO199" s="17"/>
      <c r="AP199" s="17"/>
      <c r="AQ199" s="17"/>
      <c r="AR199" s="17"/>
      <c r="AS199" s="17"/>
      <c r="AT199" s="28"/>
      <c r="AU199" s="17">
        <v>83.57</v>
      </c>
      <c r="AV199" s="17">
        <v>48.13</v>
      </c>
      <c r="AW199" s="17">
        <v>1.3603730921424533</v>
      </c>
      <c r="AX199" s="17">
        <v>54.54545454545454</v>
      </c>
      <c r="AY199" s="17">
        <v>1.6363636363636365</v>
      </c>
      <c r="AZ199" s="28">
        <v>0</v>
      </c>
    </row>
    <row r="200" spans="1:53" s="29" customFormat="1" ht="14" customHeight="1">
      <c r="A200" s="38" t="s">
        <v>28</v>
      </c>
      <c r="B200" s="39" t="s">
        <v>29</v>
      </c>
      <c r="C200" s="28">
        <v>7</v>
      </c>
      <c r="D200" s="28">
        <v>1992</v>
      </c>
      <c r="E200" s="36">
        <v>11.115548733589629</v>
      </c>
      <c r="F200" s="36"/>
      <c r="G200" s="36"/>
      <c r="H200" s="68"/>
      <c r="I200" s="17">
        <v>7.688348151614413</v>
      </c>
      <c r="J200" s="17">
        <v>7.580720636406177</v>
      </c>
      <c r="K200" s="17">
        <v>7.7787687467055404</v>
      </c>
      <c r="L200" s="17">
        <v>8.4247046607960439</v>
      </c>
      <c r="M200" s="20">
        <v>27.7</v>
      </c>
      <c r="N200" s="69">
        <v>0</v>
      </c>
      <c r="O200" s="27">
        <v>29.3</v>
      </c>
      <c r="P200" s="27">
        <v>30.04</v>
      </c>
      <c r="Q200" s="29">
        <v>70</v>
      </c>
      <c r="R200" s="29">
        <v>84.333333333333329</v>
      </c>
      <c r="S200" s="29">
        <v>80.400000000000006</v>
      </c>
      <c r="T200" s="29">
        <v>0</v>
      </c>
      <c r="U200" s="29">
        <v>0</v>
      </c>
      <c r="V200" s="29">
        <v>0</v>
      </c>
      <c r="W200" s="32">
        <v>0</v>
      </c>
      <c r="X200" s="63">
        <f t="shared" si="16"/>
        <v>0</v>
      </c>
      <c r="Y200" s="63">
        <f t="shared" si="17"/>
        <v>0</v>
      </c>
      <c r="Z200" s="32"/>
      <c r="AA200" s="27">
        <v>301.68682731394739</v>
      </c>
      <c r="AB200" s="27">
        <v>7698.904882173767</v>
      </c>
      <c r="AC200" s="61">
        <v>0</v>
      </c>
      <c r="AD200" s="27">
        <v>5912.7283312910322</v>
      </c>
      <c r="AE200" s="27"/>
      <c r="AF200" s="33">
        <v>43</v>
      </c>
      <c r="AG200" s="30">
        <v>42.8</v>
      </c>
      <c r="AH200" s="51">
        <v>6.3600002</v>
      </c>
      <c r="AI200" s="52">
        <v>74.629998999999998</v>
      </c>
      <c r="AJ200" s="52">
        <v>9.1740005</v>
      </c>
      <c r="AK200" s="70">
        <v>0.36258671260300757</v>
      </c>
      <c r="AL200" s="73">
        <v>1</v>
      </c>
      <c r="AM200" s="77">
        <v>0</v>
      </c>
      <c r="AN200" s="73">
        <v>0</v>
      </c>
      <c r="AO200" s="17"/>
      <c r="AP200" s="17"/>
      <c r="AQ200" s="17"/>
      <c r="AR200" s="17"/>
      <c r="AS200" s="17"/>
      <c r="AT200" s="28"/>
      <c r="AU200" s="17">
        <v>78.739999999999995</v>
      </c>
      <c r="AV200" s="17">
        <v>43.74</v>
      </c>
      <c r="AW200" s="17">
        <v>1.3242506811989101</v>
      </c>
      <c r="AX200" s="17">
        <v>46.153846153846153</v>
      </c>
      <c r="AY200" s="17">
        <v>1.2</v>
      </c>
      <c r="AZ200" s="28">
        <v>0</v>
      </c>
    </row>
    <row r="201" spans="1:53" s="29" customFormat="1" ht="14" customHeight="1">
      <c r="A201" s="38" t="s">
        <v>30</v>
      </c>
      <c r="B201" s="39" t="s">
        <v>31</v>
      </c>
      <c r="C201" s="28">
        <v>8</v>
      </c>
      <c r="D201" s="28">
        <v>1992</v>
      </c>
      <c r="E201" s="36">
        <v>11.038499250230666</v>
      </c>
      <c r="F201" s="36"/>
      <c r="G201" s="36"/>
      <c r="H201" s="68"/>
      <c r="I201" s="40">
        <v>0.817255034122504</v>
      </c>
      <c r="J201" s="40">
        <v>0.66559946078018373</v>
      </c>
      <c r="K201" s="17">
        <v>0.64278040225695598</v>
      </c>
      <c r="L201" s="17">
        <v>0.64715552353955741</v>
      </c>
      <c r="M201" s="20">
        <v>22.1</v>
      </c>
      <c r="N201" s="69">
        <v>1</v>
      </c>
      <c r="O201" s="27">
        <v>23.2</v>
      </c>
      <c r="P201" s="27">
        <v>23.580000000000002</v>
      </c>
      <c r="Q201" s="29">
        <v>46</v>
      </c>
      <c r="R201" s="29">
        <v>36.666666666666664</v>
      </c>
      <c r="S201" s="29">
        <v>34.200000000000003</v>
      </c>
      <c r="T201" s="29">
        <v>0</v>
      </c>
      <c r="U201" s="29">
        <v>0</v>
      </c>
      <c r="V201" s="29">
        <v>0</v>
      </c>
      <c r="W201" s="32">
        <v>0</v>
      </c>
      <c r="X201" s="63">
        <f t="shared" si="16"/>
        <v>0</v>
      </c>
      <c r="Y201" s="63">
        <f t="shared" si="17"/>
        <v>0</v>
      </c>
      <c r="Z201" s="32">
        <v>7.0999999999999994E-2</v>
      </c>
      <c r="AA201" s="27">
        <v>316.37395921105821</v>
      </c>
      <c r="AB201" s="27">
        <v>9537.5394176120226</v>
      </c>
      <c r="AC201" s="61">
        <v>0</v>
      </c>
      <c r="AD201" s="27">
        <v>7344.7452108210191</v>
      </c>
      <c r="AE201" s="27"/>
      <c r="AF201" s="33">
        <v>40.200000000000003</v>
      </c>
      <c r="AG201" s="30">
        <v>26.5</v>
      </c>
      <c r="AH201" s="51">
        <v>8.8700001999999998</v>
      </c>
      <c r="AI201" s="52">
        <v>78.089999000000006</v>
      </c>
      <c r="AJ201" s="52">
        <v>13.125</v>
      </c>
      <c r="AK201" s="70"/>
      <c r="AL201" s="73">
        <v>0</v>
      </c>
      <c r="AM201" s="73">
        <v>0</v>
      </c>
      <c r="AN201" s="73">
        <v>0</v>
      </c>
      <c r="AO201" s="17"/>
      <c r="AP201" s="17"/>
      <c r="AQ201" s="17"/>
      <c r="AR201" s="17"/>
      <c r="AS201" s="17"/>
      <c r="AT201" s="28"/>
      <c r="AU201" s="17">
        <v>85.01</v>
      </c>
      <c r="AV201" s="17">
        <v>48.83</v>
      </c>
      <c r="AW201" s="17">
        <v>1.1095205635082936</v>
      </c>
      <c r="AX201" s="17">
        <v>53.571428571428569</v>
      </c>
      <c r="AY201" s="17">
        <v>1.25</v>
      </c>
      <c r="AZ201" s="28">
        <v>1</v>
      </c>
    </row>
    <row r="202" spans="1:53" s="29" customFormat="1" ht="14" customHeight="1">
      <c r="A202" s="38" t="s">
        <v>49</v>
      </c>
      <c r="B202" s="39" t="s">
        <v>50</v>
      </c>
      <c r="C202" s="28">
        <v>9</v>
      </c>
      <c r="D202" s="28">
        <v>1992</v>
      </c>
      <c r="E202" s="36">
        <v>8.5586265382606648</v>
      </c>
      <c r="F202" s="36"/>
      <c r="G202" s="36"/>
      <c r="H202" s="68"/>
      <c r="I202" s="17">
        <v>16.575174108971733</v>
      </c>
      <c r="J202" s="17">
        <v>14.584186808684965</v>
      </c>
      <c r="K202" s="17">
        <v>15.356963513390193</v>
      </c>
      <c r="L202" s="17">
        <v>15.739512985122634</v>
      </c>
      <c r="M202" s="20">
        <v>32.299999999999997</v>
      </c>
      <c r="N202" s="69">
        <v>0</v>
      </c>
      <c r="O202" s="27">
        <v>30</v>
      </c>
      <c r="P202" s="27">
        <v>31.639999999999997</v>
      </c>
      <c r="Q202" s="29">
        <v>132</v>
      </c>
      <c r="R202" s="29">
        <v>181.66666666666666</v>
      </c>
      <c r="S202" s="29">
        <v>167.8</v>
      </c>
      <c r="T202" s="29">
        <v>0</v>
      </c>
      <c r="U202" s="29">
        <v>0</v>
      </c>
      <c r="V202" s="29">
        <v>0</v>
      </c>
      <c r="W202" s="32">
        <v>0.16666666666666666</v>
      </c>
      <c r="X202" s="63">
        <f t="shared" si="16"/>
        <v>1</v>
      </c>
      <c r="Y202" s="63">
        <f t="shared" si="17"/>
        <v>0</v>
      </c>
      <c r="Z202" s="32"/>
      <c r="AA202" s="27">
        <v>233.27885988545856</v>
      </c>
      <c r="AB202" s="27">
        <v>5533.8992581715629</v>
      </c>
      <c r="AC202" s="61">
        <v>0</v>
      </c>
      <c r="AD202" s="27">
        <v>4147.4551146150789</v>
      </c>
      <c r="AE202" s="27"/>
      <c r="AF202" s="33">
        <v>42.6</v>
      </c>
      <c r="AG202" s="30">
        <v>45.4</v>
      </c>
      <c r="AH202" s="51">
        <v>4.7899998000000004</v>
      </c>
      <c r="AI202" s="52">
        <v>68.790002000000001</v>
      </c>
      <c r="AJ202" s="52">
        <v>5.6520001999999998</v>
      </c>
      <c r="AK202" s="70"/>
      <c r="AL202" s="73">
        <v>1</v>
      </c>
      <c r="AM202" s="77">
        <v>0</v>
      </c>
      <c r="AN202" s="73">
        <v>0</v>
      </c>
      <c r="AO202" s="17"/>
      <c r="AP202" s="17"/>
      <c r="AQ202" s="17"/>
      <c r="AR202" s="17"/>
      <c r="AS202" s="17"/>
      <c r="AT202" s="28"/>
      <c r="AU202" s="17">
        <v>78</v>
      </c>
      <c r="AV202" s="17">
        <v>45.06</v>
      </c>
      <c r="AW202" s="17">
        <v>1.3355068168346176</v>
      </c>
      <c r="AX202" s="17">
        <v>46.666666666666664</v>
      </c>
      <c r="AY202" s="17">
        <v>1.4</v>
      </c>
      <c r="AZ202" s="28">
        <v>1</v>
      </c>
      <c r="BA202" s="15"/>
    </row>
    <row r="203" spans="1:53" s="29" customFormat="1" ht="14" customHeight="1">
      <c r="A203" s="38" t="s">
        <v>51</v>
      </c>
      <c r="B203" s="39" t="s">
        <v>52</v>
      </c>
      <c r="C203" s="28">
        <v>10</v>
      </c>
      <c r="D203" s="28">
        <v>1992</v>
      </c>
      <c r="E203" s="36">
        <v>12.185441195908998</v>
      </c>
      <c r="F203" s="36"/>
      <c r="G203" s="36"/>
      <c r="H203" s="68"/>
      <c r="I203" s="17">
        <v>7.5016120942896043</v>
      </c>
      <c r="J203" s="17">
        <v>7.2795013254997487</v>
      </c>
      <c r="K203" s="17">
        <v>7.6161134650059097</v>
      </c>
      <c r="L203" s="17">
        <v>7.9857454525789153</v>
      </c>
      <c r="M203" s="20">
        <v>32.5</v>
      </c>
      <c r="N203" s="69">
        <v>0</v>
      </c>
      <c r="O203" s="27">
        <v>33.833333333333336</v>
      </c>
      <c r="P203" s="27">
        <v>34.760000000000005</v>
      </c>
      <c r="Q203" s="29">
        <v>129</v>
      </c>
      <c r="R203" s="29">
        <v>128</v>
      </c>
      <c r="S203" s="29">
        <v>116.4</v>
      </c>
      <c r="T203" s="29">
        <v>0</v>
      </c>
      <c r="U203" s="29">
        <v>0</v>
      </c>
      <c r="V203" s="29">
        <v>0</v>
      </c>
      <c r="W203" s="32">
        <v>0.125</v>
      </c>
      <c r="X203" s="63">
        <f t="shared" si="16"/>
        <v>0</v>
      </c>
      <c r="Y203" s="63">
        <f t="shared" si="17"/>
        <v>0</v>
      </c>
      <c r="Z203" s="32"/>
      <c r="AA203" s="27">
        <v>205.04113982644301</v>
      </c>
      <c r="AB203" s="27">
        <v>6879.1723617789821</v>
      </c>
      <c r="AC203" s="61">
        <v>0</v>
      </c>
      <c r="AD203" s="27">
        <v>5388.4143177231017</v>
      </c>
      <c r="AE203" s="27"/>
      <c r="AF203" s="33">
        <v>46.8</v>
      </c>
      <c r="AG203" s="30">
        <v>45.1</v>
      </c>
      <c r="AH203" s="51">
        <v>4.8199997999999997</v>
      </c>
      <c r="AI203" s="52">
        <v>81.939999</v>
      </c>
      <c r="AJ203" s="52">
        <v>9.8170000999999996</v>
      </c>
      <c r="AK203" s="70">
        <v>0.21078677472566879</v>
      </c>
      <c r="AL203" s="73">
        <v>1</v>
      </c>
      <c r="AM203" s="77">
        <v>0</v>
      </c>
      <c r="AN203" s="73">
        <v>0</v>
      </c>
      <c r="AO203" s="17"/>
      <c r="AP203" s="17"/>
      <c r="AQ203" s="17"/>
      <c r="AR203" s="17"/>
      <c r="AS203" s="17"/>
      <c r="AT203" s="28"/>
      <c r="AU203" s="17">
        <v>74.83</v>
      </c>
      <c r="AV203" s="17">
        <v>46.91</v>
      </c>
      <c r="AW203" s="17">
        <v>2.5675971538040501</v>
      </c>
      <c r="AX203" s="17">
        <v>54.166666666666664</v>
      </c>
      <c r="AY203" s="17">
        <v>2.1666666666666665</v>
      </c>
      <c r="AZ203" s="28">
        <v>1</v>
      </c>
    </row>
    <row r="204" spans="1:53" s="29" customFormat="1" ht="14" customHeight="1">
      <c r="A204" s="38" t="s">
        <v>53</v>
      </c>
      <c r="B204" s="39" t="s">
        <v>54</v>
      </c>
      <c r="C204" s="28">
        <v>11</v>
      </c>
      <c r="D204" s="28">
        <v>1992</v>
      </c>
      <c r="E204" s="36">
        <v>12.594374888870471</v>
      </c>
      <c r="F204" s="36"/>
      <c r="G204" s="36"/>
      <c r="H204" s="68"/>
      <c r="I204" s="17">
        <v>2.0397842211732975</v>
      </c>
      <c r="J204" s="17">
        <v>1.0620364126770059</v>
      </c>
      <c r="K204" s="17">
        <v>0.96593687408544904</v>
      </c>
      <c r="L204" s="17">
        <v>0.9127554699929451</v>
      </c>
      <c r="M204" s="20">
        <v>21.3</v>
      </c>
      <c r="N204" s="69">
        <v>0</v>
      </c>
      <c r="O204" s="27">
        <v>21.333333333333332</v>
      </c>
      <c r="P204" s="27">
        <v>22.32</v>
      </c>
      <c r="Q204" s="29">
        <v>17</v>
      </c>
      <c r="R204" s="29">
        <v>29</v>
      </c>
      <c r="S204" s="29">
        <v>38.6</v>
      </c>
      <c r="T204" s="29">
        <v>0</v>
      </c>
      <c r="U204" s="29">
        <v>0</v>
      </c>
      <c r="V204" s="29">
        <v>0</v>
      </c>
      <c r="W204" s="32">
        <v>9.5238095238095233E-2</v>
      </c>
      <c r="X204" s="63">
        <f t="shared" si="16"/>
        <v>0</v>
      </c>
      <c r="Y204" s="63">
        <f t="shared" si="17"/>
        <v>0</v>
      </c>
      <c r="Z204" s="32">
        <v>0.308</v>
      </c>
      <c r="AA204" s="27">
        <v>425.93332353237969</v>
      </c>
      <c r="AB204" s="27">
        <v>11727.856873210643</v>
      </c>
      <c r="AC204" s="61">
        <v>0</v>
      </c>
      <c r="AD204" s="27">
        <v>9581.8873226049454</v>
      </c>
      <c r="AE204" s="27"/>
      <c r="AF204" s="33">
        <v>37.4</v>
      </c>
      <c r="AG204" s="30">
        <v>18.3</v>
      </c>
      <c r="AH204" s="51">
        <v>8.9999996000000007</v>
      </c>
      <c r="AI204" s="52">
        <v>74.909998000000002</v>
      </c>
      <c r="AJ204" s="52">
        <v>1.8379999</v>
      </c>
      <c r="AK204" s="70">
        <v>0.14609614728946471</v>
      </c>
      <c r="AL204" s="73">
        <v>0</v>
      </c>
      <c r="AM204" s="73">
        <v>0</v>
      </c>
      <c r="AN204" s="73">
        <v>0</v>
      </c>
      <c r="AO204" s="17"/>
      <c r="AP204" s="17"/>
      <c r="AQ204" s="17"/>
      <c r="AR204" s="17"/>
      <c r="AS204" s="17"/>
      <c r="AT204" s="28"/>
      <c r="AU204" s="17">
        <v>87</v>
      </c>
      <c r="AV204" s="17">
        <v>47.73</v>
      </c>
      <c r="AW204" s="17">
        <v>1.6168699186991868</v>
      </c>
      <c r="AX204" s="17">
        <v>52.380952380952387</v>
      </c>
      <c r="AY204" s="17">
        <v>1.8333333333333333</v>
      </c>
      <c r="AZ204" s="28">
        <v>1</v>
      </c>
    </row>
    <row r="205" spans="1:53" s="29" customFormat="1" ht="14" customHeight="1">
      <c r="A205" s="38" t="s">
        <v>55</v>
      </c>
      <c r="B205" s="39" t="s">
        <v>57</v>
      </c>
      <c r="C205" s="28">
        <v>12</v>
      </c>
      <c r="D205" s="28">
        <v>1992</v>
      </c>
      <c r="E205" s="36">
        <v>8.8183031281441835</v>
      </c>
      <c r="F205" s="36"/>
      <c r="G205" s="36"/>
      <c r="H205" s="68"/>
      <c r="I205" s="40">
        <v>2.0426969743510983</v>
      </c>
      <c r="J205" s="40">
        <v>1.9659038550145909</v>
      </c>
      <c r="K205" s="17">
        <v>2.2595044515118454</v>
      </c>
      <c r="L205" s="17">
        <v>3.1000126836452808</v>
      </c>
      <c r="M205" s="20">
        <v>26</v>
      </c>
      <c r="N205" s="69">
        <v>1</v>
      </c>
      <c r="O205" s="27">
        <v>27.333333333333332</v>
      </c>
      <c r="P205" s="27">
        <v>29.939999999999998</v>
      </c>
      <c r="Q205" s="29">
        <v>31</v>
      </c>
      <c r="R205" s="29">
        <v>63</v>
      </c>
      <c r="S205" s="29">
        <v>66</v>
      </c>
      <c r="T205" s="29">
        <v>0</v>
      </c>
      <c r="U205" s="29">
        <v>30</v>
      </c>
      <c r="V205" s="29">
        <v>1</v>
      </c>
      <c r="W205" s="32">
        <v>3.3333333333333333E-2</v>
      </c>
      <c r="X205" s="63">
        <f t="shared" si="16"/>
        <v>0</v>
      </c>
      <c r="Y205" s="63">
        <f t="shared" si="17"/>
        <v>0</v>
      </c>
      <c r="Z205" s="32"/>
      <c r="AA205" s="27">
        <v>297.61200232513488</v>
      </c>
      <c r="AB205" s="27">
        <v>11307.430916367692</v>
      </c>
      <c r="AC205" s="61">
        <v>0</v>
      </c>
      <c r="AD205" s="27">
        <v>8644.5268422879963</v>
      </c>
      <c r="AE205" s="27"/>
      <c r="AF205" s="33">
        <v>41.9</v>
      </c>
      <c r="AG205" s="30">
        <v>28.8</v>
      </c>
      <c r="AH205" s="51">
        <v>6.3200002</v>
      </c>
      <c r="AI205" s="52">
        <v>76.439997000000005</v>
      </c>
      <c r="AJ205" s="52">
        <v>2.5369999999999999</v>
      </c>
      <c r="AK205" s="70"/>
      <c r="AL205" s="73">
        <v>1</v>
      </c>
      <c r="AM205" s="77">
        <v>0</v>
      </c>
      <c r="AN205" s="73">
        <v>0</v>
      </c>
      <c r="AO205" s="17"/>
      <c r="AP205" s="17"/>
      <c r="AQ205" s="17"/>
      <c r="AR205" s="17"/>
      <c r="AS205" s="17"/>
      <c r="AT205" s="28"/>
      <c r="AU205" s="17">
        <v>80</v>
      </c>
      <c r="AV205" s="17">
        <v>76.099999999999994</v>
      </c>
      <c r="AW205" s="17">
        <v>3.8767193071828832</v>
      </c>
      <c r="AX205" s="17">
        <v>93.75</v>
      </c>
      <c r="AY205" s="17">
        <v>15</v>
      </c>
      <c r="AZ205" s="28">
        <v>1</v>
      </c>
    </row>
    <row r="206" spans="1:53" s="29" customFormat="1" ht="14" customHeight="1">
      <c r="A206" s="38" t="s">
        <v>60</v>
      </c>
      <c r="B206" s="39" t="s">
        <v>4</v>
      </c>
      <c r="C206" s="28">
        <v>13</v>
      </c>
      <c r="D206" s="28">
        <v>1992</v>
      </c>
      <c r="E206" s="36">
        <v>10.497297713936037</v>
      </c>
      <c r="F206" s="36"/>
      <c r="G206" s="36"/>
      <c r="H206" s="68"/>
      <c r="I206" s="17">
        <v>1.5396216929554452</v>
      </c>
      <c r="J206" s="17">
        <v>1.1971344184000503</v>
      </c>
      <c r="K206" s="17">
        <v>1.2123241481630938</v>
      </c>
      <c r="L206" s="17">
        <v>1.485526330321759</v>
      </c>
      <c r="M206" s="20">
        <v>22.1</v>
      </c>
      <c r="N206" s="69">
        <v>0</v>
      </c>
      <c r="O206" s="27">
        <v>22.266666666666669</v>
      </c>
      <c r="P206" s="27">
        <v>23.32</v>
      </c>
      <c r="Q206" s="29">
        <v>44</v>
      </c>
      <c r="R206" s="29">
        <v>56</v>
      </c>
      <c r="S206" s="29">
        <v>65</v>
      </c>
      <c r="T206" s="29">
        <v>0</v>
      </c>
      <c r="U206" s="29">
        <v>0</v>
      </c>
      <c r="V206" s="29">
        <v>0</v>
      </c>
      <c r="W206" s="32">
        <v>4.1666666666666664E-2</v>
      </c>
      <c r="X206" s="63">
        <f t="shared" si="16"/>
        <v>0</v>
      </c>
      <c r="Y206" s="63">
        <f t="shared" si="17"/>
        <v>0</v>
      </c>
      <c r="Z206" s="32"/>
      <c r="AA206" s="27">
        <v>364.13964650822618</v>
      </c>
      <c r="AB206" s="27">
        <v>6103.9386464944419</v>
      </c>
      <c r="AC206" s="61">
        <v>0</v>
      </c>
      <c r="AD206" s="27">
        <v>4721.8994042122022</v>
      </c>
      <c r="AE206" s="27"/>
      <c r="AF206" s="33">
        <v>40.5</v>
      </c>
      <c r="AG206" s="30">
        <v>19.3</v>
      </c>
      <c r="AH206" s="51">
        <v>7.8699998000000004</v>
      </c>
      <c r="AI206" s="52">
        <v>77.950002999999995</v>
      </c>
      <c r="AJ206" s="52">
        <v>9.6019997999999998</v>
      </c>
      <c r="AK206" s="70">
        <v>0.17744625940263745</v>
      </c>
      <c r="AL206" s="73">
        <v>1</v>
      </c>
      <c r="AM206" s="77">
        <v>0</v>
      </c>
      <c r="AN206" s="73">
        <v>0</v>
      </c>
      <c r="AO206" s="17"/>
      <c r="AP206" s="17"/>
      <c r="AQ206" s="17"/>
      <c r="AR206" s="17"/>
      <c r="AS206" s="17"/>
      <c r="AT206" s="28"/>
      <c r="AU206" s="17">
        <v>84.73</v>
      </c>
      <c r="AV206" s="17">
        <v>51.02</v>
      </c>
      <c r="AW206" s="17">
        <v>1.6452757175104804</v>
      </c>
      <c r="AX206" s="17">
        <v>58.333333333333336</v>
      </c>
      <c r="AY206" s="17">
        <v>1.5555555555555556</v>
      </c>
      <c r="AZ206" s="28">
        <v>1</v>
      </c>
    </row>
    <row r="207" spans="1:53" s="29" customFormat="1" ht="14" customHeight="1">
      <c r="A207" s="38" t="s">
        <v>5</v>
      </c>
      <c r="B207" s="39" t="s">
        <v>6</v>
      </c>
      <c r="C207" s="28">
        <v>14</v>
      </c>
      <c r="D207" s="28">
        <v>1992</v>
      </c>
      <c r="E207" s="36">
        <v>8.9708104633503609</v>
      </c>
      <c r="F207" s="36"/>
      <c r="G207" s="36"/>
      <c r="H207" s="68"/>
      <c r="I207" s="17">
        <v>8.3600776575934059</v>
      </c>
      <c r="J207" s="17">
        <v>7.2823804429652528</v>
      </c>
      <c r="K207" s="17">
        <v>8.0300878612452227</v>
      </c>
      <c r="L207" s="17">
        <v>8.0765966121806763</v>
      </c>
      <c r="M207" s="20">
        <v>27</v>
      </c>
      <c r="N207" s="69">
        <v>0</v>
      </c>
      <c r="O207" s="27">
        <v>30.3</v>
      </c>
      <c r="P207" s="27">
        <v>30.18</v>
      </c>
      <c r="Q207" s="29">
        <v>56</v>
      </c>
      <c r="R207" s="29">
        <v>77.333333333333329</v>
      </c>
      <c r="S207" s="29">
        <v>80.400000000000006</v>
      </c>
      <c r="T207" s="29">
        <v>0</v>
      </c>
      <c r="U207" s="29">
        <v>0</v>
      </c>
      <c r="V207" s="29">
        <v>0</v>
      </c>
      <c r="W207" s="32">
        <v>0.15</v>
      </c>
      <c r="X207" s="63">
        <f t="shared" si="16"/>
        <v>1</v>
      </c>
      <c r="Y207" s="63">
        <f t="shared" si="17"/>
        <v>0</v>
      </c>
      <c r="Z207" s="32"/>
      <c r="AA207" s="27">
        <v>265.1468251799318</v>
      </c>
      <c r="AB207" s="27">
        <v>6117.7943637568023</v>
      </c>
      <c r="AC207" s="61">
        <v>0</v>
      </c>
      <c r="AD207" s="27">
        <v>4888.0454982002166</v>
      </c>
      <c r="AE207" s="27"/>
      <c r="AF207" s="33">
        <v>45.7</v>
      </c>
      <c r="AG207" s="30">
        <v>36</v>
      </c>
      <c r="AH207" s="51">
        <v>4.59</v>
      </c>
      <c r="AI207" s="52">
        <v>63.29</v>
      </c>
      <c r="AJ207" s="52">
        <v>27.062999999999999</v>
      </c>
      <c r="AK207" s="70">
        <v>0.46278576290186973</v>
      </c>
      <c r="AL207" s="73">
        <v>1</v>
      </c>
      <c r="AM207" s="77">
        <v>0</v>
      </c>
      <c r="AN207" s="73">
        <v>0</v>
      </c>
      <c r="AO207" s="17"/>
      <c r="AP207" s="17"/>
      <c r="AQ207" s="17"/>
      <c r="AR207" s="17"/>
      <c r="AS207" s="17"/>
      <c r="AT207" s="28"/>
      <c r="AU207" s="17">
        <v>77.47</v>
      </c>
      <c r="AV207" s="17">
        <v>51.35</v>
      </c>
      <c r="AW207" s="17">
        <v>1.1567920702861005</v>
      </c>
      <c r="AX207" s="17">
        <v>55.000000000000007</v>
      </c>
      <c r="AY207" s="17">
        <v>1.2222222222222223</v>
      </c>
      <c r="AZ207" s="28">
        <v>1</v>
      </c>
    </row>
    <row r="208" spans="1:53" s="29" customFormat="1" ht="14" customHeight="1">
      <c r="A208" s="38" t="s">
        <v>7</v>
      </c>
      <c r="B208" s="39" t="s">
        <v>8</v>
      </c>
      <c r="C208" s="28">
        <v>15</v>
      </c>
      <c r="D208" s="28">
        <v>1992</v>
      </c>
      <c r="E208" s="36">
        <v>11.895601436360291</v>
      </c>
      <c r="F208" s="36"/>
      <c r="G208" s="36"/>
      <c r="H208" s="68"/>
      <c r="I208" s="17">
        <v>1.5480460638097038</v>
      </c>
      <c r="J208" s="17">
        <v>0.77402303190485189</v>
      </c>
      <c r="K208" s="17">
        <v>0.85801431463448974</v>
      </c>
      <c r="L208" s="17">
        <v>1.099716122704919</v>
      </c>
      <c r="M208" s="20">
        <v>16.2</v>
      </c>
      <c r="N208" s="69">
        <v>0</v>
      </c>
      <c r="O208" s="27">
        <v>16.233333333333334</v>
      </c>
      <c r="P208" s="27">
        <v>18.32</v>
      </c>
      <c r="Q208" s="29">
        <v>58</v>
      </c>
      <c r="R208" s="29">
        <v>46</v>
      </c>
      <c r="S208" s="29">
        <v>35.200000000000003</v>
      </c>
      <c r="T208" s="29">
        <v>0</v>
      </c>
      <c r="U208" s="29">
        <v>0</v>
      </c>
      <c r="V208" s="29">
        <v>0</v>
      </c>
      <c r="W208" s="32">
        <v>0.12</v>
      </c>
      <c r="X208" s="63">
        <f t="shared" si="16"/>
        <v>0</v>
      </c>
      <c r="Y208" s="63">
        <f t="shared" si="17"/>
        <v>0</v>
      </c>
      <c r="Z208" s="32">
        <v>0.28600000000000003</v>
      </c>
      <c r="AA208" s="27">
        <v>392.55435398853467</v>
      </c>
      <c r="AB208" s="27">
        <v>23716.829151862254</v>
      </c>
      <c r="AC208" s="61">
        <v>0</v>
      </c>
      <c r="AD208" s="27">
        <v>18374.034907517696</v>
      </c>
      <c r="AE208" s="27"/>
      <c r="AF208" s="33">
        <v>44</v>
      </c>
      <c r="AG208" s="30">
        <v>23.8</v>
      </c>
      <c r="AH208" s="51">
        <v>3.9399999000000001</v>
      </c>
      <c r="AI208" s="52">
        <v>86.530002999999994</v>
      </c>
      <c r="AJ208" s="52">
        <v>4.2210001000000004</v>
      </c>
      <c r="AK208" s="70">
        <v>0.19427798182872608</v>
      </c>
      <c r="AL208" s="73">
        <v>0</v>
      </c>
      <c r="AM208" s="73">
        <v>0</v>
      </c>
      <c r="AN208" s="73">
        <v>0</v>
      </c>
      <c r="AO208" s="17"/>
      <c r="AP208" s="17"/>
      <c r="AQ208" s="17"/>
      <c r="AR208" s="17"/>
      <c r="AS208" s="17"/>
      <c r="AT208" s="28"/>
      <c r="AU208" s="17">
        <v>80.209999999999994</v>
      </c>
      <c r="AV208" s="17">
        <v>50.58</v>
      </c>
      <c r="AW208" s="17">
        <v>1.7174872665534804</v>
      </c>
      <c r="AX208" s="17">
        <v>60</v>
      </c>
      <c r="AY208" s="17">
        <v>1.5</v>
      </c>
      <c r="AZ208" s="28">
        <v>0</v>
      </c>
    </row>
    <row r="209" spans="1:52" s="29" customFormat="1" ht="14" customHeight="1">
      <c r="A209" s="38" t="s">
        <v>9</v>
      </c>
      <c r="B209" s="39" t="s">
        <v>10</v>
      </c>
      <c r="C209" s="28">
        <v>16</v>
      </c>
      <c r="D209" s="28">
        <v>1992</v>
      </c>
      <c r="E209" s="36">
        <v>12.082103183620411</v>
      </c>
      <c r="F209" s="36"/>
      <c r="G209" s="36"/>
      <c r="H209" s="68"/>
      <c r="I209" s="17">
        <v>1.6398688104951604</v>
      </c>
      <c r="J209" s="17">
        <v>1.5038796896248299</v>
      </c>
      <c r="K209" s="17">
        <v>1.4802205574973764</v>
      </c>
      <c r="L209" s="17">
        <v>1.5736185051701583</v>
      </c>
      <c r="M209" s="20">
        <v>22.7</v>
      </c>
      <c r="N209" s="69">
        <v>0</v>
      </c>
      <c r="O209" s="27">
        <v>23.3</v>
      </c>
      <c r="P209" s="27">
        <v>24.08</v>
      </c>
      <c r="Q209" s="29">
        <v>8</v>
      </c>
      <c r="R209" s="29">
        <v>27</v>
      </c>
      <c r="S209" s="29">
        <v>19.399999999999999</v>
      </c>
      <c r="T209" s="29">
        <v>0</v>
      </c>
      <c r="U209" s="29">
        <v>0</v>
      </c>
      <c r="V209" s="29">
        <v>0</v>
      </c>
      <c r="W209" s="32">
        <v>0.16279069767441862</v>
      </c>
      <c r="X209" s="63">
        <f t="shared" si="16"/>
        <v>1</v>
      </c>
      <c r="Y209" s="63">
        <f t="shared" si="17"/>
        <v>0</v>
      </c>
      <c r="Z209" s="32">
        <v>0.25600000000000001</v>
      </c>
      <c r="AA209" s="27">
        <v>370.19544081792759</v>
      </c>
      <c r="AB209" s="27">
        <v>11624.444360463467</v>
      </c>
      <c r="AC209" s="61">
        <v>0</v>
      </c>
      <c r="AD209" s="27">
        <v>9327.4446730467116</v>
      </c>
      <c r="AE209" s="27"/>
      <c r="AF209" s="33"/>
      <c r="AG209" s="30"/>
      <c r="AH209" s="51">
        <v>5.4900001999999999</v>
      </c>
      <c r="AI209" s="52">
        <v>80.350002000000003</v>
      </c>
      <c r="AJ209" s="52">
        <v>2.5219999999999998</v>
      </c>
      <c r="AK209" s="70">
        <v>0.19816926288742573</v>
      </c>
      <c r="AL209" s="73">
        <v>0</v>
      </c>
      <c r="AM209" s="73">
        <v>0</v>
      </c>
      <c r="AN209" s="73">
        <v>0</v>
      </c>
      <c r="AO209" s="17"/>
      <c r="AP209" s="17"/>
      <c r="AQ209" s="17"/>
      <c r="AR209" s="17"/>
      <c r="AS209" s="17"/>
      <c r="AT209" s="28"/>
      <c r="AU209" s="17">
        <v>70.59</v>
      </c>
      <c r="AV209" s="17">
        <v>44.85</v>
      </c>
      <c r="AW209" s="17">
        <v>1.602357984994641</v>
      </c>
      <c r="AX209" s="17">
        <v>70.833333333333343</v>
      </c>
      <c r="AY209" s="17">
        <v>2.8333333333333335</v>
      </c>
      <c r="AZ209" s="28">
        <v>0</v>
      </c>
    </row>
    <row r="210" spans="1:52" s="29" customFormat="1" ht="14" customHeight="1">
      <c r="A210" s="38" t="s">
        <v>11</v>
      </c>
      <c r="B210" s="39" t="s">
        <v>12</v>
      </c>
      <c r="C210" s="28">
        <v>17</v>
      </c>
      <c r="D210" s="28">
        <v>1992</v>
      </c>
      <c r="E210" s="36">
        <v>14.989554117501108</v>
      </c>
      <c r="F210" s="36"/>
      <c r="G210" s="36"/>
      <c r="H210" s="68"/>
      <c r="I210" s="40">
        <v>15.365289519859626</v>
      </c>
      <c r="J210" s="40">
        <v>14.511883873026003</v>
      </c>
      <c r="K210" s="17">
        <v>15.405660392151729</v>
      </c>
      <c r="L210" s="17">
        <v>16.119480259187743</v>
      </c>
      <c r="M210" s="20">
        <v>32.799999999999997</v>
      </c>
      <c r="N210" s="69">
        <v>0</v>
      </c>
      <c r="O210" s="27">
        <v>32.666666666666664</v>
      </c>
      <c r="P210" s="27">
        <v>32.58</v>
      </c>
      <c r="Q210" s="29">
        <v>120</v>
      </c>
      <c r="R210" s="29">
        <v>120</v>
      </c>
      <c r="S210" s="29">
        <v>115.2</v>
      </c>
      <c r="T210" s="29">
        <v>0</v>
      </c>
      <c r="U210" s="29">
        <v>0</v>
      </c>
      <c r="V210" s="29">
        <v>0</v>
      </c>
      <c r="W210" s="32">
        <v>0.11666666666666667</v>
      </c>
      <c r="X210" s="63">
        <f t="shared" si="16"/>
        <v>0</v>
      </c>
      <c r="Y210" s="63">
        <f t="shared" si="17"/>
        <v>0</v>
      </c>
      <c r="Z210" s="32"/>
      <c r="AA210" s="27">
        <v>211.66946903003691</v>
      </c>
      <c r="AB210" s="27">
        <v>6684.1717617856802</v>
      </c>
      <c r="AC210" s="61">
        <v>0</v>
      </c>
      <c r="AD210" s="27">
        <v>5076.1497667074727</v>
      </c>
      <c r="AE210" s="27"/>
      <c r="AF210" s="33">
        <v>40.9</v>
      </c>
      <c r="AG210" s="30">
        <v>31.2</v>
      </c>
      <c r="AH210" s="51">
        <v>5.1899999000000001</v>
      </c>
      <c r="AI210" s="52">
        <v>79.44</v>
      </c>
      <c r="AJ210" s="52">
        <v>5.7070002000000004</v>
      </c>
      <c r="AK210" s="70"/>
      <c r="AL210" s="73">
        <v>1</v>
      </c>
      <c r="AM210" s="73">
        <v>0</v>
      </c>
      <c r="AN210" s="73">
        <v>0</v>
      </c>
      <c r="AO210" s="17"/>
      <c r="AP210" s="17"/>
      <c r="AQ210" s="17"/>
      <c r="AR210" s="17"/>
      <c r="AS210" s="17"/>
      <c r="AT210" s="28"/>
      <c r="AU210" s="17">
        <v>65.319999999999993</v>
      </c>
      <c r="AV210" s="17">
        <v>51.8</v>
      </c>
      <c r="AW210" s="17">
        <v>1.4172366621067032</v>
      </c>
      <c r="AX210" s="17">
        <v>53.333333333333336</v>
      </c>
      <c r="AY210" s="17">
        <v>1.7777777777777777</v>
      </c>
      <c r="AZ210" s="28">
        <v>0</v>
      </c>
    </row>
    <row r="211" spans="1:52" s="29" customFormat="1" ht="14" customHeight="1">
      <c r="A211" s="38" t="s">
        <v>13</v>
      </c>
      <c r="B211" s="39" t="s">
        <v>14</v>
      </c>
      <c r="C211" s="28">
        <v>18</v>
      </c>
      <c r="D211" s="28">
        <v>1992</v>
      </c>
      <c r="E211" s="36">
        <v>12.348766422312471</v>
      </c>
      <c r="F211" s="36"/>
      <c r="G211" s="36"/>
      <c r="H211" s="68"/>
      <c r="I211" s="17">
        <v>1.2506713726693777</v>
      </c>
      <c r="J211" s="17">
        <v>1.2046343896263332</v>
      </c>
      <c r="K211" s="17">
        <v>1.4434209680703187</v>
      </c>
      <c r="L211" s="17">
        <v>1.6684285598099335</v>
      </c>
      <c r="M211" s="20">
        <v>23.7</v>
      </c>
      <c r="N211" s="69">
        <v>0</v>
      </c>
      <c r="O211" s="27">
        <v>24.233333333333334</v>
      </c>
      <c r="P211" s="27">
        <v>25.220000000000002</v>
      </c>
      <c r="Q211" s="29">
        <v>100</v>
      </c>
      <c r="R211" s="29">
        <v>85.333333333333329</v>
      </c>
      <c r="S211" s="29">
        <v>91.8</v>
      </c>
      <c r="T211" s="29">
        <v>0</v>
      </c>
      <c r="U211" s="29">
        <v>0</v>
      </c>
      <c r="V211" s="29">
        <v>0</v>
      </c>
      <c r="W211" s="32">
        <v>0.16666666666666666</v>
      </c>
      <c r="X211" s="63">
        <f t="shared" si="16"/>
        <v>1</v>
      </c>
      <c r="Y211" s="63">
        <f t="shared" si="17"/>
        <v>0</v>
      </c>
      <c r="Z211" s="32">
        <v>0.13300000000000001</v>
      </c>
      <c r="AA211" s="27">
        <v>283.57061222186167</v>
      </c>
      <c r="AB211" s="27">
        <v>7198.3123648984201</v>
      </c>
      <c r="AC211" s="61">
        <v>0</v>
      </c>
      <c r="AD211" s="27">
        <v>5753.0325393940375</v>
      </c>
      <c r="AE211" s="27"/>
      <c r="AF211" s="33">
        <v>40.4</v>
      </c>
      <c r="AG211" s="30">
        <v>36.1</v>
      </c>
      <c r="AH211" s="51">
        <v>6.7299999000000001</v>
      </c>
      <c r="AI211" s="52">
        <v>80.870002999999997</v>
      </c>
      <c r="AJ211" s="52">
        <v>6.0020001000000001</v>
      </c>
      <c r="AK211" s="70">
        <v>0.12241921866605265</v>
      </c>
      <c r="AL211" s="73">
        <v>0</v>
      </c>
      <c r="AM211" s="73">
        <v>0</v>
      </c>
      <c r="AN211" s="73">
        <v>0</v>
      </c>
      <c r="AO211" s="17"/>
      <c r="AP211" s="17"/>
      <c r="AQ211" s="17"/>
      <c r="AR211" s="17"/>
      <c r="AS211" s="17"/>
      <c r="AT211" s="28"/>
      <c r="AU211" s="17">
        <v>83.92</v>
      </c>
      <c r="AV211" s="17">
        <v>31.84</v>
      </c>
      <c r="AW211" s="17">
        <v>1.1168011224131882</v>
      </c>
      <c r="AX211" s="17">
        <v>34.782608695652172</v>
      </c>
      <c r="AY211" s="17">
        <v>1.1428571428571428</v>
      </c>
      <c r="AZ211" s="28">
        <v>1</v>
      </c>
    </row>
    <row r="212" spans="1:52" s="29" customFormat="1" ht="14" customHeight="1">
      <c r="A212" s="38" t="s">
        <v>15</v>
      </c>
      <c r="B212" s="39" t="s">
        <v>16</v>
      </c>
      <c r="C212" s="28">
        <v>19</v>
      </c>
      <c r="D212" s="28">
        <v>1992</v>
      </c>
      <c r="E212" s="36">
        <v>14.389924651668812</v>
      </c>
      <c r="F212" s="36"/>
      <c r="G212" s="36"/>
      <c r="H212" s="68"/>
      <c r="I212" s="17">
        <v>1.7883535323677209</v>
      </c>
      <c r="J212" s="17">
        <v>1.6701152822938221</v>
      </c>
      <c r="K212" s="17">
        <v>1.7974762990581663</v>
      </c>
      <c r="L212" s="17">
        <v>2.6673563633631439</v>
      </c>
      <c r="M212" s="20">
        <v>23.7</v>
      </c>
      <c r="N212" s="69">
        <v>1</v>
      </c>
      <c r="O212" s="27">
        <v>27.333333333333332</v>
      </c>
      <c r="P212" s="27">
        <v>29.9</v>
      </c>
      <c r="Q212" s="29">
        <v>86</v>
      </c>
      <c r="R212" s="29">
        <v>60.333333333333336</v>
      </c>
      <c r="S212" s="29">
        <v>65.400000000000006</v>
      </c>
      <c r="T212" s="29">
        <v>0</v>
      </c>
      <c r="U212" s="29">
        <v>0</v>
      </c>
      <c r="V212" s="29">
        <v>0</v>
      </c>
      <c r="W212" s="32">
        <v>4.6511627906976744E-2</v>
      </c>
      <c r="X212" s="63">
        <f t="shared" si="16"/>
        <v>0</v>
      </c>
      <c r="Y212" s="63">
        <f t="shared" si="17"/>
        <v>0</v>
      </c>
      <c r="Z212" s="32"/>
      <c r="AA212" s="27">
        <v>309.98271416425308</v>
      </c>
      <c r="AB212" s="27">
        <v>21791.927974233367</v>
      </c>
      <c r="AC212" s="61">
        <v>0</v>
      </c>
      <c r="AD212" s="27">
        <v>17183.282002771295</v>
      </c>
      <c r="AE212" s="27"/>
      <c r="AF212" s="33">
        <v>37.9</v>
      </c>
      <c r="AG212" s="30">
        <v>26.1</v>
      </c>
      <c r="AH212" s="51">
        <v>7.3400002000000004</v>
      </c>
      <c r="AI212" s="52">
        <v>81.699997999999994</v>
      </c>
      <c r="AJ212" s="52">
        <v>3.8359999999999999</v>
      </c>
      <c r="AK212" s="70">
        <v>0.15090571958351162</v>
      </c>
      <c r="AL212" s="73">
        <v>1</v>
      </c>
      <c r="AM212" s="73">
        <v>0</v>
      </c>
      <c r="AN212" s="73">
        <v>0</v>
      </c>
      <c r="AO212" s="17"/>
      <c r="AP212" s="17"/>
      <c r="AQ212" s="17"/>
      <c r="AR212" s="17"/>
      <c r="AS212" s="17"/>
      <c r="AT212" s="28"/>
      <c r="AU212" s="17">
        <v>77.23</v>
      </c>
      <c r="AW212" s="17"/>
      <c r="AX212" s="17">
        <v>64.285714285714292</v>
      </c>
      <c r="AY212" s="17">
        <v>2</v>
      </c>
      <c r="AZ212" s="28"/>
    </row>
    <row r="213" spans="1:52" s="29" customFormat="1" ht="14" customHeight="1">
      <c r="A213" s="38" t="s">
        <v>17</v>
      </c>
      <c r="B213" s="39" t="s">
        <v>18</v>
      </c>
      <c r="C213" s="28">
        <v>20</v>
      </c>
      <c r="D213" s="28">
        <v>1992</v>
      </c>
      <c r="E213" s="36">
        <v>8.7039166310244624</v>
      </c>
      <c r="F213" s="36"/>
      <c r="G213" s="36"/>
      <c r="H213" s="68"/>
      <c r="I213" s="40">
        <v>0.35842293906810035</v>
      </c>
      <c r="J213" s="40">
        <v>0.19115890083632017</v>
      </c>
      <c r="K213" s="17">
        <v>0.19942542616044676</v>
      </c>
      <c r="L213" s="17">
        <v>0.23259652521178498</v>
      </c>
      <c r="M213" s="20">
        <v>20.6</v>
      </c>
      <c r="N213" s="69">
        <v>1</v>
      </c>
      <c r="O213" s="27">
        <v>20.399999999999999</v>
      </c>
      <c r="P213" s="27">
        <v>22.139999999999997</v>
      </c>
      <c r="Q213" s="29">
        <v>71</v>
      </c>
      <c r="R213" s="29">
        <v>70.333333333333329</v>
      </c>
      <c r="S213" s="29">
        <v>56.6</v>
      </c>
      <c r="T213" s="29">
        <v>0</v>
      </c>
      <c r="U213" s="29">
        <v>0</v>
      </c>
      <c r="V213" s="29">
        <v>0</v>
      </c>
      <c r="W213" s="32">
        <v>0.125</v>
      </c>
      <c r="X213" s="63">
        <f t="shared" si="16"/>
        <v>0</v>
      </c>
      <c r="Y213" s="63">
        <f t="shared" si="17"/>
        <v>0</v>
      </c>
      <c r="Z213" s="32"/>
      <c r="AA213" s="27">
        <v>342.51212216009071</v>
      </c>
      <c r="AB213" s="27">
        <v>21248.774714949439</v>
      </c>
      <c r="AC213" s="61">
        <v>0</v>
      </c>
      <c r="AD213" s="27">
        <v>17212.220515167362</v>
      </c>
      <c r="AE213" s="27"/>
      <c r="AF213" s="33">
        <v>37.6</v>
      </c>
      <c r="AG213" s="30">
        <v>15.9</v>
      </c>
      <c r="AH213" s="51">
        <v>3.9299998999999999</v>
      </c>
      <c r="AI213" s="52">
        <v>91.870001000000002</v>
      </c>
      <c r="AJ213" s="52">
        <v>0.67500002000000003</v>
      </c>
      <c r="AK213" s="70"/>
      <c r="AL213" s="73">
        <v>0</v>
      </c>
      <c r="AM213" s="73">
        <v>0</v>
      </c>
      <c r="AN213" s="73">
        <v>1</v>
      </c>
      <c r="AO213" s="17"/>
      <c r="AP213" s="17"/>
      <c r="AQ213" s="17"/>
      <c r="AR213" s="17"/>
      <c r="AS213" s="17"/>
      <c r="AT213" s="28"/>
      <c r="AU213" s="17">
        <v>77.959999999999994</v>
      </c>
      <c r="AV213" s="17">
        <v>57.93</v>
      </c>
      <c r="AW213" s="17">
        <v>1.6299943725379853</v>
      </c>
      <c r="AX213" s="17">
        <v>66.666666666666657</v>
      </c>
      <c r="AY213" s="17">
        <v>2</v>
      </c>
      <c r="AZ213" s="28">
        <v>1</v>
      </c>
    </row>
    <row r="214" spans="1:52" s="29" customFormat="1" ht="14" customHeight="1">
      <c r="A214" s="38" t="s">
        <v>19</v>
      </c>
      <c r="B214" s="39" t="s">
        <v>20</v>
      </c>
      <c r="C214" s="28">
        <v>21</v>
      </c>
      <c r="D214" s="28">
        <v>1992</v>
      </c>
      <c r="E214" s="36">
        <v>8.3886618324771316</v>
      </c>
      <c r="F214" s="36"/>
      <c r="G214" s="36"/>
      <c r="H214" s="68"/>
      <c r="I214" s="17">
        <v>3.1540092098530805</v>
      </c>
      <c r="J214" s="17">
        <v>1.0178349535852642</v>
      </c>
      <c r="K214" s="17">
        <v>0.9684515069074443</v>
      </c>
      <c r="L214" s="17">
        <v>1.0381671102290846</v>
      </c>
      <c r="M214" s="20">
        <v>20.9</v>
      </c>
      <c r="N214" s="69">
        <v>0</v>
      </c>
      <c r="O214" s="27">
        <v>23.8</v>
      </c>
      <c r="P214" s="27">
        <v>25.24</v>
      </c>
      <c r="Q214" s="29">
        <v>24</v>
      </c>
      <c r="R214" s="29">
        <v>39.666666666666664</v>
      </c>
      <c r="S214" s="29">
        <v>42.4</v>
      </c>
      <c r="T214" s="29">
        <v>0</v>
      </c>
      <c r="U214" s="29">
        <v>0</v>
      </c>
      <c r="V214" s="29">
        <v>0</v>
      </c>
      <c r="W214" s="32">
        <v>0.04</v>
      </c>
      <c r="X214" s="63">
        <f t="shared" si="16"/>
        <v>0</v>
      </c>
      <c r="Y214" s="63">
        <f t="shared" si="17"/>
        <v>0</v>
      </c>
      <c r="Z214" s="32">
        <v>0.28000000000000003</v>
      </c>
      <c r="AA214" s="27">
        <v>416.49261168884283</v>
      </c>
      <c r="AB214" s="27">
        <v>11852.099582046925</v>
      </c>
      <c r="AC214" s="61">
        <v>0</v>
      </c>
      <c r="AD214" s="27">
        <v>9263.6518748929957</v>
      </c>
      <c r="AE214" s="27"/>
      <c r="AF214" s="33">
        <v>40.9</v>
      </c>
      <c r="AG214" s="30">
        <v>22.9</v>
      </c>
      <c r="AH214" s="51">
        <v>10.61</v>
      </c>
      <c r="AI214" s="52">
        <v>87.040002000000001</v>
      </c>
      <c r="AJ214" s="52">
        <v>21.192001000000001</v>
      </c>
      <c r="AK214" s="70">
        <v>0.1461284014693251</v>
      </c>
      <c r="AL214" s="73">
        <v>0</v>
      </c>
      <c r="AM214" s="73">
        <v>0</v>
      </c>
      <c r="AN214" s="73">
        <v>0</v>
      </c>
      <c r="AO214" s="17"/>
      <c r="AP214" s="17"/>
      <c r="AQ214" s="17"/>
      <c r="AR214" s="17"/>
      <c r="AS214" s="17"/>
      <c r="AT214" s="28"/>
      <c r="AU214" s="17">
        <v>76.209999999999994</v>
      </c>
      <c r="AV214" s="17">
        <v>44.32</v>
      </c>
      <c r="AW214" s="17">
        <v>1.1393316195372751</v>
      </c>
      <c r="AX214" s="17">
        <v>56.000000000000007</v>
      </c>
      <c r="AY214" s="17">
        <v>1.6470588235294117</v>
      </c>
      <c r="AZ214" s="28">
        <v>1</v>
      </c>
    </row>
    <row r="215" spans="1:52" s="29" customFormat="1" ht="14" customHeight="1">
      <c r="A215" s="38" t="s">
        <v>61</v>
      </c>
      <c r="B215" s="39" t="s">
        <v>40</v>
      </c>
      <c r="C215" s="28">
        <v>22</v>
      </c>
      <c r="D215" s="28">
        <v>1992</v>
      </c>
      <c r="E215" s="36">
        <v>9.2953626051257423</v>
      </c>
      <c r="F215" s="36"/>
      <c r="G215" s="36"/>
      <c r="H215" s="68"/>
      <c r="I215" s="40">
        <v>27.37841726618705</v>
      </c>
      <c r="J215" s="40">
        <v>26.825899280575538</v>
      </c>
      <c r="K215" s="17">
        <v>26.980148869190462</v>
      </c>
      <c r="L215" s="17">
        <v>26.941620598539355</v>
      </c>
      <c r="M215" s="20">
        <v>28.7</v>
      </c>
      <c r="N215" s="69">
        <v>1</v>
      </c>
      <c r="O215" s="27">
        <v>28.733333333333334</v>
      </c>
      <c r="P215" s="27">
        <v>28.439999999999998</v>
      </c>
      <c r="Q215" s="29">
        <v>81</v>
      </c>
      <c r="R215" s="29">
        <v>83.333333333333329</v>
      </c>
      <c r="S215" s="29">
        <v>82.4</v>
      </c>
      <c r="T215" s="29">
        <v>0</v>
      </c>
      <c r="U215" s="29">
        <v>0</v>
      </c>
      <c r="V215" s="29">
        <v>0</v>
      </c>
      <c r="W215" s="32">
        <v>0</v>
      </c>
      <c r="X215" s="63">
        <f t="shared" si="16"/>
        <v>0</v>
      </c>
      <c r="Y215" s="63">
        <f t="shared" si="17"/>
        <v>0</v>
      </c>
      <c r="Z215" s="32"/>
      <c r="AA215" s="27">
        <v>177.94384748861938</v>
      </c>
      <c r="AB215" s="27">
        <v>4486.1025728339009</v>
      </c>
      <c r="AC215" s="61">
        <v>0</v>
      </c>
      <c r="AD215" s="27">
        <v>3697.5830271177956</v>
      </c>
      <c r="AE215" s="27"/>
      <c r="AF215" s="33">
        <v>43.1</v>
      </c>
      <c r="AG215" s="30">
        <v>41.5</v>
      </c>
      <c r="AH215" s="51">
        <v>6.9200001000000002</v>
      </c>
      <c r="AI215" s="52">
        <v>61.240000999999999</v>
      </c>
      <c r="AJ215" s="52">
        <v>5.0269998999999999</v>
      </c>
      <c r="AK215" s="70"/>
      <c r="AL215" s="73">
        <v>0</v>
      </c>
      <c r="AM215" s="73">
        <v>0</v>
      </c>
      <c r="AN215" s="73">
        <v>0</v>
      </c>
      <c r="AO215" s="17"/>
      <c r="AP215" s="17"/>
      <c r="AQ215" s="17"/>
      <c r="AR215" s="17"/>
      <c r="AS215" s="17"/>
      <c r="AT215" s="28"/>
      <c r="AU215" s="17">
        <v>70.16</v>
      </c>
      <c r="AV215" s="17">
        <v>54.92</v>
      </c>
      <c r="AW215" s="17">
        <v>1.255888406128516</v>
      </c>
      <c r="AX215" s="17">
        <v>68.181818181818173</v>
      </c>
      <c r="AY215" s="17">
        <v>2.1428571428571428</v>
      </c>
      <c r="AZ215" s="28">
        <v>1</v>
      </c>
    </row>
    <row r="216" spans="1:52" s="29" customFormat="1" ht="14" customHeight="1">
      <c r="A216" s="38" t="s">
        <v>41</v>
      </c>
      <c r="B216" s="39" t="s">
        <v>42</v>
      </c>
      <c r="C216" s="28">
        <v>23</v>
      </c>
      <c r="D216" s="28">
        <v>1992</v>
      </c>
      <c r="E216" s="36">
        <v>13.146326771324407</v>
      </c>
      <c r="F216" s="36"/>
      <c r="G216" s="36"/>
      <c r="H216" s="68"/>
      <c r="I216" s="17">
        <v>0.33365109628217349</v>
      </c>
      <c r="J216" s="17">
        <v>9.532888465204957E-2</v>
      </c>
      <c r="K216" s="17">
        <v>8.2605043304361608E-2</v>
      </c>
      <c r="L216" s="17">
        <v>4.1302521652180804E-2</v>
      </c>
      <c r="M216" s="20">
        <v>11.2</v>
      </c>
      <c r="N216" s="69">
        <v>0</v>
      </c>
      <c r="O216" s="27">
        <v>18.599999999999998</v>
      </c>
      <c r="P216" s="27">
        <v>18.619999999999997</v>
      </c>
      <c r="Q216" s="29">
        <v>0</v>
      </c>
      <c r="R216" s="29">
        <v>0</v>
      </c>
      <c r="S216" s="29">
        <v>0</v>
      </c>
      <c r="T216" s="29">
        <v>0</v>
      </c>
      <c r="U216" s="29">
        <v>0</v>
      </c>
      <c r="V216" s="29">
        <v>0</v>
      </c>
      <c r="W216" s="32">
        <v>0.33333333333333331</v>
      </c>
      <c r="X216" s="63">
        <f t="shared" si="16"/>
        <v>1</v>
      </c>
      <c r="Y216" s="63">
        <f t="shared" si="17"/>
        <v>1</v>
      </c>
      <c r="Z216" s="32">
        <v>0.33333333333333326</v>
      </c>
      <c r="AA216" s="27">
        <v>478.23222633853749</v>
      </c>
      <c r="AB216" s="27">
        <v>23348.577941298554</v>
      </c>
      <c r="AC216" s="61">
        <v>0</v>
      </c>
      <c r="AD216" s="27">
        <v>19412.900910045646</v>
      </c>
      <c r="AE216" s="27"/>
      <c r="AF216" s="33">
        <v>37.700000000000003</v>
      </c>
      <c r="AG216" s="30">
        <v>10</v>
      </c>
      <c r="AH216" s="51">
        <v>1.73</v>
      </c>
      <c r="AI216" s="52">
        <v>97.01</v>
      </c>
      <c r="AJ216" s="52">
        <v>7.2999999999999995E-2</v>
      </c>
      <c r="AK216" s="70">
        <v>6.1538461538461542E-2</v>
      </c>
      <c r="AL216" s="73">
        <v>0</v>
      </c>
      <c r="AM216" s="73">
        <v>0</v>
      </c>
      <c r="AN216" s="73">
        <v>0</v>
      </c>
      <c r="AO216" s="17"/>
      <c r="AP216" s="17"/>
      <c r="AQ216" s="17"/>
      <c r="AR216" s="17"/>
      <c r="AS216" s="17"/>
      <c r="AT216" s="28"/>
      <c r="AU216" s="17"/>
      <c r="AV216" s="17"/>
      <c r="AW216" s="17"/>
      <c r="AX216" s="17">
        <v>46.666666666666664</v>
      </c>
      <c r="AY216" s="17">
        <v>1</v>
      </c>
      <c r="AZ216" s="28">
        <v>0</v>
      </c>
    </row>
    <row r="217" spans="1:52" s="29" customFormat="1" ht="14" customHeight="1">
      <c r="A217" s="38" t="s">
        <v>43</v>
      </c>
      <c r="B217" s="39" t="s">
        <v>62</v>
      </c>
      <c r="C217" s="28">
        <v>24</v>
      </c>
      <c r="D217" s="28">
        <v>1992</v>
      </c>
      <c r="E217" s="36">
        <v>10.321639962616166</v>
      </c>
      <c r="F217" s="36"/>
      <c r="G217" s="36"/>
      <c r="H217" s="68"/>
      <c r="I217" s="40">
        <v>9.5687666370896185</v>
      </c>
      <c r="J217" s="40">
        <v>8.0425909494232481</v>
      </c>
      <c r="K217" s="17">
        <v>8.0499606122491585</v>
      </c>
      <c r="L217" s="17">
        <v>8.0518154886660973</v>
      </c>
      <c r="M217" s="20">
        <v>28.8</v>
      </c>
      <c r="N217" s="69">
        <v>1</v>
      </c>
      <c r="O217" s="27">
        <v>28.633333333333336</v>
      </c>
      <c r="P217" s="27">
        <v>28.560000000000002</v>
      </c>
      <c r="Q217" s="29">
        <v>68</v>
      </c>
      <c r="R217" s="29">
        <v>48</v>
      </c>
      <c r="S217" s="29">
        <v>43.2</v>
      </c>
      <c r="T217" s="29">
        <v>0</v>
      </c>
      <c r="U217" s="29">
        <v>0</v>
      </c>
      <c r="V217" s="29">
        <v>0</v>
      </c>
      <c r="W217" s="32">
        <v>2.5000000000000001E-2</v>
      </c>
      <c r="X217" s="63">
        <f t="shared" si="16"/>
        <v>0</v>
      </c>
      <c r="Y217" s="63">
        <f t="shared" si="17"/>
        <v>0</v>
      </c>
      <c r="Z217" s="32"/>
      <c r="AA217" s="27">
        <v>230.33855359894693</v>
      </c>
      <c r="AB217" s="27">
        <v>8144.7482927490501</v>
      </c>
      <c r="AC217" s="61">
        <v>0</v>
      </c>
      <c r="AD217" s="27">
        <v>6296.5022588464753</v>
      </c>
      <c r="AE217" s="27"/>
      <c r="AF217" s="33">
        <v>43.6</v>
      </c>
      <c r="AG217" s="30">
        <v>38</v>
      </c>
      <c r="AH217" s="51">
        <v>6.4200001999999996</v>
      </c>
      <c r="AI217" s="52">
        <v>76.889999000000003</v>
      </c>
      <c r="AJ217" s="52">
        <v>51.581999000000003</v>
      </c>
      <c r="AK217" s="70"/>
      <c r="AL217" s="73">
        <v>0</v>
      </c>
      <c r="AM217" s="73">
        <v>0</v>
      </c>
      <c r="AN217" s="73">
        <v>0</v>
      </c>
      <c r="AO217" s="17"/>
      <c r="AP217" s="17"/>
      <c r="AQ217" s="17"/>
      <c r="AR217" s="17"/>
      <c r="AS217" s="17"/>
      <c r="AT217" s="28"/>
      <c r="AU217" s="17">
        <v>74.55</v>
      </c>
      <c r="AV217" s="17">
        <v>46.23</v>
      </c>
      <c r="AW217" s="17">
        <v>1.0603211009174311</v>
      </c>
      <c r="AX217" s="17">
        <v>50</v>
      </c>
      <c r="AY217" s="17">
        <v>1.1111111111111112</v>
      </c>
      <c r="AZ217" s="28">
        <v>1</v>
      </c>
    </row>
    <row r="218" spans="1:52" s="29" customFormat="1" ht="14" customHeight="1">
      <c r="A218" s="38" t="s">
        <v>47</v>
      </c>
      <c r="B218" s="39" t="s">
        <v>48</v>
      </c>
      <c r="C218" s="28">
        <v>1</v>
      </c>
      <c r="D218" s="28">
        <v>1993</v>
      </c>
      <c r="E218" s="36">
        <v>11.277414200906467</v>
      </c>
      <c r="F218" s="53"/>
      <c r="G218" s="53">
        <v>16.152287321561623</v>
      </c>
      <c r="H218" s="68">
        <v>0.69819301603509076</v>
      </c>
      <c r="I218" s="17">
        <v>1.3932153115851338</v>
      </c>
      <c r="J218" s="17">
        <v>0.48351793757822015</v>
      </c>
      <c r="K218" s="17">
        <v>0.69663598063188881</v>
      </c>
      <c r="L218" s="17">
        <v>0.86098289108025539</v>
      </c>
      <c r="M218" s="20">
        <v>22.3</v>
      </c>
      <c r="N218" s="69">
        <v>0</v>
      </c>
      <c r="O218" s="27">
        <v>23.333333333333332</v>
      </c>
      <c r="P218" s="27">
        <v>23.619999999999997</v>
      </c>
      <c r="Q218" s="29">
        <v>25</v>
      </c>
      <c r="R218" s="29">
        <v>25.333333333333332</v>
      </c>
      <c r="S218" s="29">
        <v>28.2</v>
      </c>
      <c r="T218" s="29">
        <v>0</v>
      </c>
      <c r="U218" s="29">
        <v>0</v>
      </c>
      <c r="V218" s="29">
        <v>0</v>
      </c>
      <c r="W218" s="32">
        <v>7.6086956521739135E-2</v>
      </c>
      <c r="X218" s="63">
        <f t="shared" si="16"/>
        <v>0</v>
      </c>
      <c r="Y218" s="63">
        <f t="shared" si="17"/>
        <v>0</v>
      </c>
      <c r="Z218" s="32"/>
      <c r="AA218" s="27">
        <v>451.22129573139085</v>
      </c>
      <c r="AB218" s="27">
        <v>9507.0766031165294</v>
      </c>
      <c r="AC218" s="61">
        <v>0</v>
      </c>
      <c r="AD218" s="27">
        <v>8040.4970162642676</v>
      </c>
      <c r="AE218" s="27"/>
      <c r="AF218" s="33">
        <v>39</v>
      </c>
      <c r="AG218" s="30">
        <v>19.8</v>
      </c>
      <c r="AH218" s="51">
        <v>9.4000003999999997</v>
      </c>
      <c r="AI218" s="52">
        <v>95.439998000000003</v>
      </c>
      <c r="AJ218" s="52">
        <v>41.752000000000002</v>
      </c>
      <c r="AK218" s="70">
        <v>7.1182973839724925E-2</v>
      </c>
      <c r="AL218" s="73">
        <v>1</v>
      </c>
      <c r="AM218" s="73">
        <v>1</v>
      </c>
      <c r="AN218" s="73">
        <v>0</v>
      </c>
      <c r="AO218" s="17">
        <v>82.63</v>
      </c>
      <c r="AP218" s="17">
        <v>49.37</v>
      </c>
      <c r="AQ218" s="17">
        <v>1.9708582834331336</v>
      </c>
      <c r="AR218" s="17">
        <v>56.521739130434781</v>
      </c>
      <c r="AS218" s="17">
        <v>1.7333333333333334</v>
      </c>
      <c r="AT218" s="28">
        <v>1</v>
      </c>
      <c r="AU218" s="17">
        <v>82.63</v>
      </c>
      <c r="AV218" s="17">
        <v>49.37</v>
      </c>
      <c r="AW218" s="17">
        <v>1.9708582834331336</v>
      </c>
      <c r="AX218" s="17">
        <v>56.521739130434781</v>
      </c>
      <c r="AY218" s="17">
        <v>1.7333333333333334</v>
      </c>
      <c r="AZ218" s="28">
        <v>1</v>
      </c>
    </row>
    <row r="219" spans="1:52" s="29" customFormat="1" ht="14" customHeight="1">
      <c r="A219" s="38" t="s">
        <v>33</v>
      </c>
      <c r="B219" s="39" t="s">
        <v>34</v>
      </c>
      <c r="C219" s="28">
        <v>2</v>
      </c>
      <c r="D219" s="28">
        <v>1993</v>
      </c>
      <c r="E219" s="36">
        <v>27.624801972830404</v>
      </c>
      <c r="F219" s="53"/>
      <c r="G219" s="53">
        <v>28.96370725172936</v>
      </c>
      <c r="H219" s="68">
        <v>0.95377300056024383</v>
      </c>
      <c r="I219" s="40">
        <v>0.79574239439142336</v>
      </c>
      <c r="J219" s="40">
        <v>0.2469104214108436</v>
      </c>
      <c r="K219" s="17">
        <v>0.24563836113259274</v>
      </c>
      <c r="L219" s="17">
        <v>0.2287054586995593</v>
      </c>
      <c r="M219" s="20">
        <v>14.6</v>
      </c>
      <c r="N219" s="69">
        <v>1</v>
      </c>
      <c r="O219" s="27">
        <v>14.9</v>
      </c>
      <c r="P219" s="27">
        <v>15.48</v>
      </c>
      <c r="Q219" s="29">
        <v>36</v>
      </c>
      <c r="R219" s="29">
        <v>28</v>
      </c>
      <c r="S219" s="29">
        <v>28</v>
      </c>
      <c r="T219" s="29">
        <v>0</v>
      </c>
      <c r="U219" s="29">
        <v>0</v>
      </c>
      <c r="V219" s="29">
        <v>0</v>
      </c>
      <c r="W219" s="32">
        <v>6.6666666666666666E-2</v>
      </c>
      <c r="X219" s="63">
        <f t="shared" si="16"/>
        <v>0</v>
      </c>
      <c r="Y219" s="63">
        <f t="shared" si="17"/>
        <v>0</v>
      </c>
      <c r="Z219" s="32"/>
      <c r="AA219" s="27">
        <v>832.74937775160538</v>
      </c>
      <c r="AB219" s="27">
        <v>30295.617442811097</v>
      </c>
      <c r="AC219" s="61">
        <v>0</v>
      </c>
      <c r="AD219" s="27">
        <v>25624.351295237153</v>
      </c>
      <c r="AE219" s="27"/>
      <c r="AF219" s="33">
        <v>40</v>
      </c>
      <c r="AG219" s="30">
        <v>6.2</v>
      </c>
      <c r="AH219" s="51">
        <v>16.48</v>
      </c>
      <c r="AI219" s="52">
        <v>100</v>
      </c>
      <c r="AJ219" s="52">
        <v>14637.754000000001</v>
      </c>
      <c r="AK219" s="70"/>
      <c r="AL219" s="73">
        <v>1</v>
      </c>
      <c r="AM219" s="73">
        <v>1</v>
      </c>
      <c r="AN219" s="73">
        <v>0</v>
      </c>
      <c r="AO219" s="17">
        <v>80.92</v>
      </c>
      <c r="AP219" s="17">
        <v>29.77</v>
      </c>
      <c r="AQ219" s="17">
        <v>1.0778421433743663</v>
      </c>
      <c r="AR219" s="17">
        <v>33.333333333333329</v>
      </c>
      <c r="AS219" s="17">
        <v>1</v>
      </c>
      <c r="AT219" s="28">
        <v>1</v>
      </c>
      <c r="AU219" s="17">
        <v>80.92</v>
      </c>
      <c r="AV219" s="17">
        <v>29.77</v>
      </c>
      <c r="AW219" s="17">
        <v>1.0778421433743663</v>
      </c>
      <c r="AX219" s="17">
        <v>33.333333333333329</v>
      </c>
      <c r="AY219" s="17">
        <v>1</v>
      </c>
      <c r="AZ219" s="28">
        <v>1</v>
      </c>
    </row>
    <row r="220" spans="1:52" s="29" customFormat="1" ht="14" customHeight="1">
      <c r="A220" s="38" t="s">
        <v>35</v>
      </c>
      <c r="B220" s="39" t="s">
        <v>36</v>
      </c>
      <c r="C220" s="28">
        <v>3</v>
      </c>
      <c r="D220" s="28">
        <v>1993</v>
      </c>
      <c r="E220" s="36">
        <v>8.1043714140088774</v>
      </c>
      <c r="F220" s="53"/>
      <c r="G220" s="53">
        <v>12.68654043822726</v>
      </c>
      <c r="H220" s="68">
        <v>0.63881650426846648</v>
      </c>
      <c r="I220" s="17">
        <v>5.5128025745067859</v>
      </c>
      <c r="J220" s="17">
        <v>4.6872813768014554</v>
      </c>
      <c r="K220" s="17">
        <v>4.8533667627407828</v>
      </c>
      <c r="L220" s="17">
        <v>7.1090147387416893</v>
      </c>
      <c r="M220" s="20">
        <v>23.1</v>
      </c>
      <c r="N220" s="69">
        <v>0</v>
      </c>
      <c r="O220" s="27">
        <v>27.666666666666668</v>
      </c>
      <c r="P220" s="27">
        <v>28.439999999999998</v>
      </c>
      <c r="Q220" s="29">
        <v>42</v>
      </c>
      <c r="R220" s="29">
        <v>44.666666666666664</v>
      </c>
      <c r="S220" s="29">
        <v>59.8</v>
      </c>
      <c r="T220" s="29">
        <v>0</v>
      </c>
      <c r="U220" s="29">
        <v>0</v>
      </c>
      <c r="V220" s="29">
        <v>0</v>
      </c>
      <c r="W220" s="32">
        <v>9.7560975609756101E-2</v>
      </c>
      <c r="X220" s="63">
        <f t="shared" si="16"/>
        <v>0</v>
      </c>
      <c r="Y220" s="63">
        <f t="shared" si="17"/>
        <v>0</v>
      </c>
      <c r="Z220" s="32"/>
      <c r="AA220" s="27">
        <v>253.74875699582495</v>
      </c>
      <c r="AB220" s="27">
        <v>7847.4865006590971</v>
      </c>
      <c r="AC220" s="61">
        <v>0</v>
      </c>
      <c r="AD220" s="27">
        <v>7008.6191345460029</v>
      </c>
      <c r="AE220" s="27"/>
      <c r="AF220" s="33">
        <v>43.3</v>
      </c>
      <c r="AG220" s="30">
        <v>27.8</v>
      </c>
      <c r="AH220" s="51">
        <v>6.8800001000000002</v>
      </c>
      <c r="AI220" s="52">
        <v>70.640001999999996</v>
      </c>
      <c r="AJ220" s="52">
        <v>2.7159998999999999</v>
      </c>
      <c r="AK220" s="70">
        <v>0.13411764705882354</v>
      </c>
      <c r="AL220" s="73">
        <v>1</v>
      </c>
      <c r="AM220" s="73">
        <v>1</v>
      </c>
      <c r="AN220" s="73">
        <v>0</v>
      </c>
      <c r="AO220" s="17">
        <v>79.56</v>
      </c>
      <c r="AP220" s="17">
        <v>46.79</v>
      </c>
      <c r="AQ220" s="17">
        <v>1.1884683769367539</v>
      </c>
      <c r="AR220" s="17">
        <v>47.619047619047613</v>
      </c>
      <c r="AS220" s="17">
        <v>1.1111111111111112</v>
      </c>
      <c r="AT220" s="28">
        <v>0</v>
      </c>
      <c r="AU220" s="17">
        <v>79.56</v>
      </c>
      <c r="AV220" s="17">
        <v>46.79</v>
      </c>
      <c r="AW220" s="17">
        <v>1.1884683769367539</v>
      </c>
      <c r="AX220" s="17">
        <v>47.619047619047613</v>
      </c>
      <c r="AY220" s="17">
        <v>1.1111111111111112</v>
      </c>
      <c r="AZ220" s="28">
        <v>0</v>
      </c>
    </row>
    <row r="221" spans="1:52" s="29" customFormat="1" ht="14" customHeight="1">
      <c r="A221" s="38" t="s">
        <v>37</v>
      </c>
      <c r="B221" s="39" t="s">
        <v>23</v>
      </c>
      <c r="C221" s="28">
        <v>4</v>
      </c>
      <c r="D221" s="28">
        <v>1993</v>
      </c>
      <c r="E221" s="36">
        <v>9.5365512559896199</v>
      </c>
      <c r="F221" s="53"/>
      <c r="G221" s="53">
        <v>14.29290562162066</v>
      </c>
      <c r="H221" s="68">
        <v>0.66722271233386055</v>
      </c>
      <c r="I221" s="17">
        <v>10.714592090589345</v>
      </c>
      <c r="J221" s="17">
        <v>9.6208286866260622</v>
      </c>
      <c r="K221" s="17">
        <v>11.210991441435837</v>
      </c>
      <c r="L221" s="17">
        <v>12.348942559550576</v>
      </c>
      <c r="M221" s="20">
        <v>34.299999999999997</v>
      </c>
      <c r="N221" s="69">
        <v>0</v>
      </c>
      <c r="O221" s="27">
        <v>33.366666666666667</v>
      </c>
      <c r="P221" s="27">
        <v>34.760000000000005</v>
      </c>
      <c r="Q221" s="29">
        <v>125</v>
      </c>
      <c r="R221" s="29">
        <v>115.66666666666667</v>
      </c>
      <c r="S221" s="29">
        <v>122.2</v>
      </c>
      <c r="T221" s="29">
        <v>0</v>
      </c>
      <c r="U221" s="29">
        <v>0</v>
      </c>
      <c r="V221" s="29">
        <v>0</v>
      </c>
      <c r="W221" s="32">
        <v>6.25E-2</v>
      </c>
      <c r="X221" s="63">
        <f t="shared" si="16"/>
        <v>0</v>
      </c>
      <c r="Y221" s="63">
        <f t="shared" si="17"/>
        <v>0</v>
      </c>
      <c r="Z221" s="32"/>
      <c r="AA221" s="27">
        <v>321.22137060642797</v>
      </c>
      <c r="AB221" s="27">
        <v>4213.312406466448</v>
      </c>
      <c r="AC221" s="61">
        <v>0</v>
      </c>
      <c r="AD221" s="27">
        <v>3739.9257343749496</v>
      </c>
      <c r="AE221" s="27"/>
      <c r="AF221" s="33">
        <v>44.8</v>
      </c>
      <c r="AG221" s="30">
        <v>38.9</v>
      </c>
      <c r="AH221" s="51">
        <v>5.2999999000000004</v>
      </c>
      <c r="AI221" s="52">
        <v>70.819997999999998</v>
      </c>
      <c r="AJ221" s="52">
        <v>8.7200003000000006</v>
      </c>
      <c r="AK221" s="70">
        <v>0.37377345498364606</v>
      </c>
      <c r="AL221" s="73">
        <v>1</v>
      </c>
      <c r="AM221" s="73">
        <v>1</v>
      </c>
      <c r="AN221" s="73">
        <v>0</v>
      </c>
      <c r="AO221" s="17">
        <v>74.12</v>
      </c>
      <c r="AP221" s="17">
        <v>36.97</v>
      </c>
      <c r="AQ221" s="17">
        <v>1.1662460567823343</v>
      </c>
      <c r="AR221" s="17">
        <v>37.5</v>
      </c>
      <c r="AS221" s="17">
        <v>1</v>
      </c>
      <c r="AT221" s="28">
        <v>1</v>
      </c>
      <c r="AU221" s="17">
        <v>74.12</v>
      </c>
      <c r="AV221" s="17">
        <v>36.97</v>
      </c>
      <c r="AW221" s="17">
        <v>1.1662460567823343</v>
      </c>
      <c r="AX221" s="17">
        <v>37.5</v>
      </c>
      <c r="AY221" s="17">
        <v>1</v>
      </c>
      <c r="AZ221" s="28">
        <v>1</v>
      </c>
    </row>
    <row r="222" spans="1:52" s="29" customFormat="1" ht="14" customHeight="1">
      <c r="A222" s="38" t="s">
        <v>24</v>
      </c>
      <c r="B222" s="39" t="s">
        <v>25</v>
      </c>
      <c r="C222" s="28">
        <v>5</v>
      </c>
      <c r="D222" s="28">
        <v>1993</v>
      </c>
      <c r="E222" s="36">
        <v>11.467985573683338</v>
      </c>
      <c r="F222" s="53"/>
      <c r="G222" s="53">
        <v>15.47179976537244</v>
      </c>
      <c r="H222" s="68">
        <v>0.74121858785620587</v>
      </c>
      <c r="I222" s="17">
        <v>0.68940924759301081</v>
      </c>
      <c r="J222" s="17">
        <v>0.62997741590395817</v>
      </c>
      <c r="K222" s="17">
        <v>0.71228875789181989</v>
      </c>
      <c r="L222" s="17">
        <v>0.81115850915748877</v>
      </c>
      <c r="M222" s="20">
        <v>18</v>
      </c>
      <c r="N222" s="69">
        <v>0</v>
      </c>
      <c r="O222" s="27">
        <v>19</v>
      </c>
      <c r="P222" s="27">
        <v>20.100000000000001</v>
      </c>
      <c r="Q222" s="29">
        <v>48</v>
      </c>
      <c r="R222" s="29">
        <v>31.666666666666668</v>
      </c>
      <c r="S222" s="29">
        <v>32.6</v>
      </c>
      <c r="T222" s="29">
        <v>0</v>
      </c>
      <c r="U222" s="29">
        <v>0</v>
      </c>
      <c r="V222" s="29">
        <v>0</v>
      </c>
      <c r="W222" s="32">
        <v>0.1111111111111111</v>
      </c>
      <c r="X222" s="63">
        <f t="shared" si="16"/>
        <v>0</v>
      </c>
      <c r="Y222" s="63">
        <f t="shared" si="17"/>
        <v>0</v>
      </c>
      <c r="Z222" s="32">
        <v>0.29600000000000004</v>
      </c>
      <c r="AA222" s="27">
        <v>354.84817415813666</v>
      </c>
      <c r="AB222" s="27">
        <v>19773.208693478773</v>
      </c>
      <c r="AC222" s="61">
        <v>0</v>
      </c>
      <c r="AD222" s="27">
        <v>16671.765556883522</v>
      </c>
      <c r="AE222" s="27"/>
      <c r="AF222" s="33">
        <v>38.5</v>
      </c>
      <c r="AG222" s="30">
        <v>15.3</v>
      </c>
      <c r="AH222" s="51">
        <v>5.32</v>
      </c>
      <c r="AI222" s="52">
        <v>88.140001999999996</v>
      </c>
      <c r="AJ222" s="52">
        <v>1.64</v>
      </c>
      <c r="AK222" s="70">
        <v>0.15302237029985721</v>
      </c>
      <c r="AL222" s="73">
        <v>0</v>
      </c>
      <c r="AM222" s="73">
        <v>0</v>
      </c>
      <c r="AN222" s="73">
        <v>0</v>
      </c>
      <c r="AO222" s="17"/>
      <c r="AP222" s="17"/>
      <c r="AQ222" s="17"/>
      <c r="AR222" s="17"/>
      <c r="AS222" s="17"/>
      <c r="AT222" s="28"/>
      <c r="AU222" s="17">
        <v>77.17</v>
      </c>
      <c r="AV222" s="17">
        <v>49.92</v>
      </c>
      <c r="AW222" s="17">
        <v>1.477797513321492</v>
      </c>
      <c r="AX222" s="17">
        <v>59.259259259259252</v>
      </c>
      <c r="AY222" s="17">
        <v>1.7777777777777777</v>
      </c>
      <c r="AZ222" s="28">
        <v>1</v>
      </c>
    </row>
    <row r="223" spans="1:52" s="29" customFormat="1" ht="14" customHeight="1">
      <c r="A223" s="38" t="s">
        <v>26</v>
      </c>
      <c r="B223" s="39" t="s">
        <v>27</v>
      </c>
      <c r="C223" s="28">
        <v>6</v>
      </c>
      <c r="D223" s="28">
        <v>1993</v>
      </c>
      <c r="E223" s="36">
        <v>13.153390545278331</v>
      </c>
      <c r="F223" s="53"/>
      <c r="G223" s="53">
        <v>17.5935555027094</v>
      </c>
      <c r="H223" s="68">
        <v>0.74762548952954477</v>
      </c>
      <c r="I223" s="17">
        <v>0.43705035971223027</v>
      </c>
      <c r="J223" s="17">
        <v>0.19244604316546762</v>
      </c>
      <c r="K223" s="17">
        <v>0.26404985415671284</v>
      </c>
      <c r="L223" s="17">
        <v>0.32577706817653124</v>
      </c>
      <c r="M223" s="20">
        <v>20.8</v>
      </c>
      <c r="N223" s="69">
        <v>0</v>
      </c>
      <c r="O223" s="27">
        <v>20.900000000000002</v>
      </c>
      <c r="P223" s="27">
        <v>21.199999999999996</v>
      </c>
      <c r="Q223" s="29">
        <v>20</v>
      </c>
      <c r="R223" s="29">
        <v>26</v>
      </c>
      <c r="S223" s="29">
        <v>26.6</v>
      </c>
      <c r="T223" s="29">
        <v>0</v>
      </c>
      <c r="U223" s="29">
        <v>0</v>
      </c>
      <c r="V223" s="29">
        <v>0</v>
      </c>
      <c r="W223" s="32">
        <v>6.0606060606060608E-2</v>
      </c>
      <c r="X223" s="63">
        <f t="shared" si="16"/>
        <v>0</v>
      </c>
      <c r="Y223" s="63">
        <f t="shared" si="17"/>
        <v>0</v>
      </c>
      <c r="Z223" s="32">
        <v>0.27300000000000002</v>
      </c>
      <c r="AA223" s="27">
        <v>374.16549258261756</v>
      </c>
      <c r="AB223" s="27">
        <v>9565.502994495695</v>
      </c>
      <c r="AC223" s="61">
        <v>0</v>
      </c>
      <c r="AD223" s="27">
        <v>8128.3001872729128</v>
      </c>
      <c r="AE223" s="27"/>
      <c r="AF223" s="33">
        <v>38.5</v>
      </c>
      <c r="AG223" s="30">
        <v>18.3</v>
      </c>
      <c r="AH223" s="51">
        <v>9.5600001999999993</v>
      </c>
      <c r="AI223" s="52">
        <v>86.539998999999995</v>
      </c>
      <c r="AJ223" s="52">
        <v>17.102</v>
      </c>
      <c r="AK223" s="70">
        <v>9.4217947316646622E-2</v>
      </c>
      <c r="AL223" s="73">
        <v>0</v>
      </c>
      <c r="AM223" s="73">
        <v>0</v>
      </c>
      <c r="AN223" s="73">
        <v>0</v>
      </c>
      <c r="AO223" s="17"/>
      <c r="AP223" s="17"/>
      <c r="AQ223" s="17"/>
      <c r="AR223" s="17"/>
      <c r="AS223" s="17"/>
      <c r="AT223" s="28"/>
      <c r="AU223" s="17">
        <v>83.57</v>
      </c>
      <c r="AV223" s="17">
        <v>48.13</v>
      </c>
      <c r="AW223" s="17">
        <v>1.3603730921424533</v>
      </c>
      <c r="AX223" s="17">
        <v>54.54545454545454</v>
      </c>
      <c r="AY223" s="17">
        <v>1.6363636363636365</v>
      </c>
      <c r="AZ223" s="28">
        <v>0</v>
      </c>
    </row>
    <row r="224" spans="1:52" s="29" customFormat="1" ht="14" customHeight="1">
      <c r="A224" s="38" t="s">
        <v>28</v>
      </c>
      <c r="B224" s="39" t="s">
        <v>29</v>
      </c>
      <c r="C224" s="28">
        <v>7</v>
      </c>
      <c r="D224" s="28">
        <v>1993</v>
      </c>
      <c r="E224" s="36">
        <v>11.138228756146654</v>
      </c>
      <c r="F224" s="53"/>
      <c r="G224" s="53">
        <v>15.223159954501462</v>
      </c>
      <c r="H224" s="68">
        <v>0.73166338588284352</v>
      </c>
      <c r="I224" s="17">
        <v>6.4340239912759003</v>
      </c>
      <c r="J224" s="17">
        <v>6.3154900194395704</v>
      </c>
      <c r="K224" s="17">
        <v>7.0736237631099712</v>
      </c>
      <c r="L224" s="17">
        <v>7.7109235152341231</v>
      </c>
      <c r="M224" s="20">
        <v>26.9</v>
      </c>
      <c r="N224" s="69">
        <v>0</v>
      </c>
      <c r="O224" s="27">
        <v>27.7</v>
      </c>
      <c r="P224" s="27">
        <v>29.7</v>
      </c>
      <c r="Q224" s="29">
        <v>62</v>
      </c>
      <c r="R224" s="29">
        <v>73.666666666666671</v>
      </c>
      <c r="S224" s="29">
        <v>73.400000000000006</v>
      </c>
      <c r="T224" s="29">
        <v>0</v>
      </c>
      <c r="U224" s="29">
        <v>0</v>
      </c>
      <c r="V224" s="29">
        <v>0</v>
      </c>
      <c r="W224" s="32">
        <v>0</v>
      </c>
      <c r="X224" s="63">
        <f t="shared" si="16"/>
        <v>0</v>
      </c>
      <c r="Y224" s="63">
        <f t="shared" si="17"/>
        <v>0</v>
      </c>
      <c r="Z224" s="32"/>
      <c r="AA224" s="27">
        <v>335.82470693706625</v>
      </c>
      <c r="AB224" s="27">
        <v>7899.6385887514398</v>
      </c>
      <c r="AC224" s="61">
        <v>0</v>
      </c>
      <c r="AD224" s="27">
        <v>6710.5208546895537</v>
      </c>
      <c r="AE224" s="27"/>
      <c r="AF224" s="33">
        <v>43.5</v>
      </c>
      <c r="AG224" s="30">
        <v>42</v>
      </c>
      <c r="AH224" s="51">
        <v>6.4200001999999996</v>
      </c>
      <c r="AI224" s="52">
        <v>75.159998999999999</v>
      </c>
      <c r="AJ224" s="52">
        <v>9.3280004999999999</v>
      </c>
      <c r="AK224" s="70">
        <v>0.32946305862281411</v>
      </c>
      <c r="AL224" s="73">
        <v>1</v>
      </c>
      <c r="AM224" s="77">
        <v>1</v>
      </c>
      <c r="AN224" s="73">
        <v>0</v>
      </c>
      <c r="AO224" s="17">
        <v>76.47</v>
      </c>
      <c r="AP224" s="17">
        <v>47.13</v>
      </c>
      <c r="AQ224" s="17">
        <v>1.2827980402830703</v>
      </c>
      <c r="AR224" s="17">
        <v>53.846153846153847</v>
      </c>
      <c r="AS224" s="17">
        <v>1.4</v>
      </c>
      <c r="AT224" s="28">
        <v>0</v>
      </c>
      <c r="AU224" s="17">
        <v>76.47</v>
      </c>
      <c r="AV224" s="17">
        <v>47.13</v>
      </c>
      <c r="AW224" s="17">
        <v>1.2827980402830703</v>
      </c>
      <c r="AX224" s="17">
        <v>53.846153846153847</v>
      </c>
      <c r="AY224" s="17">
        <v>1.4</v>
      </c>
      <c r="AZ224" s="28">
        <v>0</v>
      </c>
    </row>
    <row r="225" spans="1:53" s="29" customFormat="1" ht="14" customHeight="1">
      <c r="A225" s="38" t="s">
        <v>30</v>
      </c>
      <c r="B225" s="39" t="s">
        <v>31</v>
      </c>
      <c r="C225" s="28">
        <v>8</v>
      </c>
      <c r="D225" s="28">
        <v>1993</v>
      </c>
      <c r="E225" s="36">
        <v>10.556987469284449</v>
      </c>
      <c r="F225" s="53"/>
      <c r="G225" s="53">
        <v>13.700200640780686</v>
      </c>
      <c r="H225" s="68">
        <v>0.77057174169114029</v>
      </c>
      <c r="I225" s="40">
        <v>0.64946236559139781</v>
      </c>
      <c r="J225" s="40">
        <v>0.56774193548387097</v>
      </c>
      <c r="K225" s="17">
        <v>0.63196682598853593</v>
      </c>
      <c r="L225" s="17">
        <v>0.61969333484314715</v>
      </c>
      <c r="M225" s="20">
        <v>22.7</v>
      </c>
      <c r="N225" s="69">
        <v>1</v>
      </c>
      <c r="O225" s="27">
        <v>22.666666666666668</v>
      </c>
      <c r="P225" s="27">
        <v>23.240000000000002</v>
      </c>
      <c r="Q225" s="29">
        <v>47</v>
      </c>
      <c r="R225" s="29">
        <v>45</v>
      </c>
      <c r="S225" s="29">
        <v>37.4</v>
      </c>
      <c r="T225" s="29">
        <v>0</v>
      </c>
      <c r="U225" s="29">
        <v>0</v>
      </c>
      <c r="V225" s="29">
        <v>0</v>
      </c>
      <c r="W225" s="32">
        <v>0</v>
      </c>
      <c r="X225" s="63">
        <f t="shared" si="16"/>
        <v>0</v>
      </c>
      <c r="Y225" s="63">
        <f t="shared" si="17"/>
        <v>0</v>
      </c>
      <c r="Z225" s="32">
        <v>7.0999999999999994E-2</v>
      </c>
      <c r="AA225" s="27">
        <v>342.35971378008554</v>
      </c>
      <c r="AB225" s="27">
        <v>9820.5635127651258</v>
      </c>
      <c r="AC225" s="61">
        <v>0</v>
      </c>
      <c r="AD225" s="27">
        <v>8359.7970589265242</v>
      </c>
      <c r="AE225" s="27"/>
      <c r="AF225" s="33">
        <v>39.6</v>
      </c>
      <c r="AG225" s="30">
        <v>25.8</v>
      </c>
      <c r="AH225" s="51">
        <v>8.9400002000000001</v>
      </c>
      <c r="AI225" s="52">
        <v>78.579999000000001</v>
      </c>
      <c r="AJ225" s="52">
        <v>13.3</v>
      </c>
      <c r="AK225" s="70"/>
      <c r="AL225" s="73">
        <v>0</v>
      </c>
      <c r="AM225" s="73">
        <v>0</v>
      </c>
      <c r="AN225" s="73">
        <v>0</v>
      </c>
      <c r="AO225" s="17"/>
      <c r="AP225" s="17"/>
      <c r="AQ225" s="17"/>
      <c r="AR225" s="17"/>
      <c r="AS225" s="17"/>
      <c r="AT225" s="28"/>
      <c r="AU225" s="17">
        <v>85.01</v>
      </c>
      <c r="AV225" s="17">
        <v>48.83</v>
      </c>
      <c r="AW225" s="17">
        <v>1.1095205635082936</v>
      </c>
      <c r="AX225" s="17">
        <v>53.571428571428569</v>
      </c>
      <c r="AY225" s="17">
        <v>1.25</v>
      </c>
      <c r="AZ225" s="28">
        <v>1</v>
      </c>
    </row>
    <row r="226" spans="1:53" s="29" customFormat="1" ht="14" customHeight="1">
      <c r="A226" s="38" t="s">
        <v>49</v>
      </c>
      <c r="B226" s="39" t="s">
        <v>50</v>
      </c>
      <c r="C226" s="28">
        <v>9</v>
      </c>
      <c r="D226" s="28">
        <v>1993</v>
      </c>
      <c r="E226" s="36">
        <v>6.9564527469521158</v>
      </c>
      <c r="F226" s="53"/>
      <c r="G226" s="53">
        <v>10.171312600632097</v>
      </c>
      <c r="H226" s="68">
        <v>0.68392871403045918</v>
      </c>
      <c r="I226" s="17">
        <v>14.9421460084908</v>
      </c>
      <c r="J226" s="17">
        <v>13.468742195954384</v>
      </c>
      <c r="K226" s="17">
        <v>14.603256836590157</v>
      </c>
      <c r="L226" s="17">
        <v>15.018768670690321</v>
      </c>
      <c r="M226" s="20">
        <v>27.9</v>
      </c>
      <c r="N226" s="69">
        <v>0</v>
      </c>
      <c r="O226" s="27">
        <v>28.233333333333331</v>
      </c>
      <c r="P226" s="27">
        <v>29.98</v>
      </c>
      <c r="Q226" s="29">
        <v>184</v>
      </c>
      <c r="R226" s="29">
        <v>178</v>
      </c>
      <c r="S226" s="29">
        <v>173.4</v>
      </c>
      <c r="T226" s="29">
        <v>0</v>
      </c>
      <c r="U226" s="29">
        <v>0</v>
      </c>
      <c r="V226" s="29">
        <v>0</v>
      </c>
      <c r="W226" s="32">
        <v>0.16666666666666666</v>
      </c>
      <c r="X226" s="63">
        <f t="shared" ref="X226:X257" si="18">IF(W226&gt;=0.15,1,0)</f>
        <v>1</v>
      </c>
      <c r="Y226" s="63">
        <f t="shared" ref="Y226:Y262" si="19">IF(W226&gt;=0.3,1,0)</f>
        <v>0</v>
      </c>
      <c r="Z226" s="32"/>
      <c r="AA226" s="27">
        <v>269.4911715223094</v>
      </c>
      <c r="AB226" s="27">
        <v>5679.5775026417341</v>
      </c>
      <c r="AC226" s="61">
        <v>0</v>
      </c>
      <c r="AD226" s="27">
        <v>4685.5946832332129</v>
      </c>
      <c r="AE226" s="27"/>
      <c r="AF226" s="33">
        <v>42.9</v>
      </c>
      <c r="AG226" s="30">
        <v>45.6</v>
      </c>
      <c r="AH226" s="51">
        <v>4.8799998000000002</v>
      </c>
      <c r="AI226" s="52">
        <v>69.780001999999996</v>
      </c>
      <c r="AJ226" s="52">
        <v>5.7740001999999997</v>
      </c>
      <c r="AK226" s="70">
        <v>0.2255386937201308</v>
      </c>
      <c r="AL226" s="73">
        <v>1</v>
      </c>
      <c r="AM226" s="77">
        <v>1</v>
      </c>
      <c r="AN226" s="73">
        <v>0</v>
      </c>
      <c r="AO226" s="17">
        <v>75.38</v>
      </c>
      <c r="AP226" s="17">
        <v>55.46</v>
      </c>
      <c r="AQ226" s="17">
        <v>1.4773574853489613</v>
      </c>
      <c r="AR226" s="17">
        <v>60</v>
      </c>
      <c r="AS226" s="17">
        <v>1.5</v>
      </c>
      <c r="AT226" s="28">
        <v>1</v>
      </c>
      <c r="AU226" s="17">
        <v>75.38</v>
      </c>
      <c r="AV226" s="17">
        <v>55.46</v>
      </c>
      <c r="AW226" s="17">
        <v>1.4773574853489613</v>
      </c>
      <c r="AX226" s="17">
        <v>60</v>
      </c>
      <c r="AY226" s="17">
        <v>1.5</v>
      </c>
      <c r="AZ226" s="28">
        <v>1</v>
      </c>
    </row>
    <row r="227" spans="1:53" s="29" customFormat="1" ht="14" customHeight="1">
      <c r="A227" s="38" t="s">
        <v>51</v>
      </c>
      <c r="B227" s="39" t="s">
        <v>52</v>
      </c>
      <c r="C227" s="28">
        <v>10</v>
      </c>
      <c r="D227" s="28">
        <v>1993</v>
      </c>
      <c r="E227" s="36">
        <v>9.8765838952894143</v>
      </c>
      <c r="F227" s="53"/>
      <c r="G227" s="53">
        <v>14.135934100658393</v>
      </c>
      <c r="H227" s="68">
        <v>0.69868632839972034</v>
      </c>
      <c r="I227" s="17">
        <v>6.6167381662182789</v>
      </c>
      <c r="J227" s="17">
        <v>6.4131462226423324</v>
      </c>
      <c r="K227" s="17">
        <v>7.3087507145474397</v>
      </c>
      <c r="L227" s="17">
        <v>7.524188650595752</v>
      </c>
      <c r="M227" s="20">
        <v>26.7</v>
      </c>
      <c r="N227" s="69">
        <v>0</v>
      </c>
      <c r="O227" s="27">
        <v>30.8</v>
      </c>
      <c r="P227" s="27">
        <v>32.719999999999992</v>
      </c>
      <c r="Q227" s="29">
        <v>102</v>
      </c>
      <c r="R227" s="29">
        <v>111.66666666666667</v>
      </c>
      <c r="S227" s="29">
        <v>112.2</v>
      </c>
      <c r="T227" s="29">
        <v>0</v>
      </c>
      <c r="U227" s="29">
        <v>0</v>
      </c>
      <c r="V227" s="29">
        <v>0</v>
      </c>
      <c r="W227" s="32">
        <v>0.125</v>
      </c>
      <c r="X227" s="63">
        <f t="shared" si="18"/>
        <v>0</v>
      </c>
      <c r="Y227" s="63">
        <f t="shared" si="19"/>
        <v>0</v>
      </c>
      <c r="Z227" s="32"/>
      <c r="AA227" s="27">
        <v>214.16685324929423</v>
      </c>
      <c r="AB227" s="27">
        <v>6826.654756055179</v>
      </c>
      <c r="AC227" s="61">
        <v>0</v>
      </c>
      <c r="AD227" s="27">
        <v>5491.4753421212818</v>
      </c>
      <c r="AE227" s="27"/>
      <c r="AF227" s="33">
        <v>45.1</v>
      </c>
      <c r="AG227" s="30">
        <v>44.4</v>
      </c>
      <c r="AH227" s="51">
        <v>4.9399999000000001</v>
      </c>
      <c r="AI227" s="52">
        <v>82.279999000000004</v>
      </c>
      <c r="AJ227" s="52">
        <v>10.004</v>
      </c>
      <c r="AK227" s="70">
        <v>0.20411299765807964</v>
      </c>
      <c r="AL227" s="73">
        <v>1</v>
      </c>
      <c r="AM227" s="77">
        <v>1</v>
      </c>
      <c r="AN227" s="73">
        <v>0</v>
      </c>
      <c r="AO227" s="17">
        <v>73</v>
      </c>
      <c r="AP227" s="17">
        <v>43.54</v>
      </c>
      <c r="AQ227" s="17">
        <v>1.7061128526645768</v>
      </c>
      <c r="AR227" s="17">
        <v>45.833333333333329</v>
      </c>
      <c r="AS227" s="17">
        <v>1.5714285714285714</v>
      </c>
      <c r="AT227" s="28">
        <v>1</v>
      </c>
      <c r="AU227" s="17">
        <v>73</v>
      </c>
      <c r="AV227" s="17">
        <v>43.54</v>
      </c>
      <c r="AW227" s="17">
        <v>1.7061128526645768</v>
      </c>
      <c r="AX227" s="17">
        <v>45.833333333333329</v>
      </c>
      <c r="AY227" s="17">
        <v>1.5714285714285714</v>
      </c>
      <c r="AZ227" s="28">
        <v>1</v>
      </c>
    </row>
    <row r="228" spans="1:53" s="29" customFormat="1" ht="14" customHeight="1">
      <c r="A228" s="38" t="s">
        <v>53</v>
      </c>
      <c r="B228" s="39" t="s">
        <v>54</v>
      </c>
      <c r="C228" s="28">
        <v>11</v>
      </c>
      <c r="D228" s="28">
        <v>1993</v>
      </c>
      <c r="E228" s="36">
        <v>11.413484114434395</v>
      </c>
      <c r="F228" s="53"/>
      <c r="G228" s="53">
        <v>16.381403717174052</v>
      </c>
      <c r="H228" s="68">
        <v>0.69673419393654556</v>
      </c>
      <c r="I228" s="17">
        <v>2.1105347880522265</v>
      </c>
      <c r="J228" s="17">
        <v>1.6812734752280449</v>
      </c>
      <c r="K228" s="17">
        <v>1.271682379805861</v>
      </c>
      <c r="L228" s="17">
        <v>1.0749117461364399</v>
      </c>
      <c r="M228" s="20">
        <v>17.899999999999999</v>
      </c>
      <c r="N228" s="69">
        <v>0</v>
      </c>
      <c r="O228" s="27">
        <v>19.899999999999999</v>
      </c>
      <c r="P228" s="27">
        <v>21.080000000000002</v>
      </c>
      <c r="Q228" s="29">
        <v>36</v>
      </c>
      <c r="R228" s="29">
        <v>29</v>
      </c>
      <c r="S228" s="29">
        <v>31.6</v>
      </c>
      <c r="T228" s="29">
        <v>0</v>
      </c>
      <c r="U228" s="29">
        <v>0</v>
      </c>
      <c r="V228" s="29">
        <v>0</v>
      </c>
      <c r="W228" s="32">
        <v>9.5238095238095233E-2</v>
      </c>
      <c r="X228" s="63">
        <f t="shared" si="18"/>
        <v>0</v>
      </c>
      <c r="Y228" s="63">
        <f t="shared" si="19"/>
        <v>0</v>
      </c>
      <c r="Z228" s="32">
        <v>0.308</v>
      </c>
      <c r="AA228" s="27">
        <v>447.18841682262013</v>
      </c>
      <c r="AB228" s="27">
        <v>11461.006291888425</v>
      </c>
      <c r="AC228" s="61">
        <v>0</v>
      </c>
      <c r="AD228" s="27">
        <v>9669.5566042431728</v>
      </c>
      <c r="AE228" s="27"/>
      <c r="AF228" s="33">
        <v>37.200000000000003</v>
      </c>
      <c r="AG228" s="30">
        <v>18.600000000000001</v>
      </c>
      <c r="AH228" s="51">
        <v>9.0999996000000003</v>
      </c>
      <c r="AI228" s="52">
        <v>75.619997999999995</v>
      </c>
      <c r="AJ228" s="52">
        <v>1.8659999</v>
      </c>
      <c r="AK228" s="70">
        <v>0.12437365783822477</v>
      </c>
      <c r="AL228" s="73">
        <v>0</v>
      </c>
      <c r="AM228" s="73">
        <v>0</v>
      </c>
      <c r="AN228" s="73">
        <v>0</v>
      </c>
      <c r="AO228" s="17"/>
      <c r="AP228" s="17"/>
      <c r="AQ228" s="17"/>
      <c r="AR228" s="17"/>
      <c r="AS228" s="17"/>
      <c r="AT228" s="28"/>
      <c r="AU228" s="17">
        <v>87</v>
      </c>
      <c r="AV228" s="17">
        <v>47.73</v>
      </c>
      <c r="AW228" s="17">
        <v>1.6168699186991868</v>
      </c>
      <c r="AX228" s="17">
        <v>52.380952380952387</v>
      </c>
      <c r="AY228" s="17">
        <v>1.8333333333333333</v>
      </c>
      <c r="AZ228" s="28">
        <v>1</v>
      </c>
    </row>
    <row r="229" spans="1:53" s="29" customFormat="1" ht="14" customHeight="1">
      <c r="A229" s="38" t="s">
        <v>55</v>
      </c>
      <c r="B229" s="39" t="s">
        <v>57</v>
      </c>
      <c r="C229" s="28">
        <v>12</v>
      </c>
      <c r="D229" s="28">
        <v>1993</v>
      </c>
      <c r="E229" s="36">
        <v>6.8501656441742966</v>
      </c>
      <c r="F229" s="53"/>
      <c r="G229" s="53">
        <v>9.12202898361957</v>
      </c>
      <c r="H229" s="68">
        <v>0.75094758594553257</v>
      </c>
      <c r="I229" s="17">
        <v>0.96896290688872067</v>
      </c>
      <c r="J229" s="17">
        <v>0.96896290688872067</v>
      </c>
      <c r="K229" s="17">
        <v>1.6345982063853475</v>
      </c>
      <c r="L229" s="17">
        <v>2.3632448138421998</v>
      </c>
      <c r="M229" s="20">
        <v>24.1</v>
      </c>
      <c r="N229" s="69">
        <v>0</v>
      </c>
      <c r="O229" s="27">
        <v>25.766666666666669</v>
      </c>
      <c r="P229" s="27">
        <v>28.160000000000004</v>
      </c>
      <c r="Q229" s="29">
        <v>75</v>
      </c>
      <c r="R229" s="29">
        <v>71.333333333333329</v>
      </c>
      <c r="S229" s="29">
        <v>66.8</v>
      </c>
      <c r="T229" s="29">
        <v>0</v>
      </c>
      <c r="U229" s="29">
        <v>30</v>
      </c>
      <c r="V229" s="29">
        <v>1</v>
      </c>
      <c r="W229" s="32">
        <v>3.3333333333333333E-2</v>
      </c>
      <c r="X229" s="63">
        <f t="shared" si="18"/>
        <v>0</v>
      </c>
      <c r="Y229" s="63">
        <f t="shared" si="19"/>
        <v>0</v>
      </c>
      <c r="Z229" s="32"/>
      <c r="AA229" s="27">
        <v>328.03459494714707</v>
      </c>
      <c r="AB229" s="27">
        <v>11737.746583664908</v>
      </c>
      <c r="AC229" s="61">
        <v>0</v>
      </c>
      <c r="AD229" s="27">
        <v>9671.6537046724734</v>
      </c>
      <c r="AE229" s="27"/>
      <c r="AF229" s="33">
        <v>42.8</v>
      </c>
      <c r="AG229" s="30">
        <v>29.6</v>
      </c>
      <c r="AH229" s="51">
        <v>6.3400002000000004</v>
      </c>
      <c r="AI229" s="52">
        <v>77.179997</v>
      </c>
      <c r="AJ229" s="52">
        <v>2.6139999999999999</v>
      </c>
      <c r="AK229" s="70">
        <v>9.5051297525648767E-2</v>
      </c>
      <c r="AL229" s="73">
        <v>1</v>
      </c>
      <c r="AM229" s="77">
        <v>1</v>
      </c>
      <c r="AN229" s="73">
        <v>0</v>
      </c>
      <c r="AO229" s="17">
        <v>81.83</v>
      </c>
      <c r="AP229" s="17">
        <v>69.209999999999994</v>
      </c>
      <c r="AQ229" s="17">
        <v>2.4429932933286267</v>
      </c>
      <c r="AR229" s="17"/>
      <c r="AS229" s="17"/>
      <c r="AT229" s="28">
        <v>1</v>
      </c>
      <c r="AU229" s="17">
        <v>81.83</v>
      </c>
      <c r="AV229" s="17">
        <v>69.209999999999994</v>
      </c>
      <c r="AW229" s="17">
        <v>2.4429932933286267</v>
      </c>
      <c r="AX229" s="17">
        <v>93.75</v>
      </c>
      <c r="AY229" s="17">
        <v>15</v>
      </c>
      <c r="AZ229" s="28">
        <v>1</v>
      </c>
    </row>
    <row r="230" spans="1:53" s="29" customFormat="1" ht="14" customHeight="1">
      <c r="A230" s="38" t="s">
        <v>60</v>
      </c>
      <c r="B230" s="39" t="s">
        <v>4</v>
      </c>
      <c r="C230" s="28">
        <v>13</v>
      </c>
      <c r="D230" s="28">
        <v>1993</v>
      </c>
      <c r="E230" s="36">
        <v>8.9620126193688954</v>
      </c>
      <c r="F230" s="53"/>
      <c r="G230" s="53">
        <v>13.608226782044291</v>
      </c>
      <c r="H230" s="68">
        <v>0.65857313836024856</v>
      </c>
      <c r="I230" s="17">
        <v>1.6860177865612649</v>
      </c>
      <c r="J230" s="17">
        <v>1.2629693675889329</v>
      </c>
      <c r="K230" s="17">
        <v>1.2264480759480885</v>
      </c>
      <c r="L230" s="17">
        <v>1.3430036666586351</v>
      </c>
      <c r="M230" s="20">
        <v>20.5</v>
      </c>
      <c r="N230" s="69">
        <v>0</v>
      </c>
      <c r="O230" s="27">
        <v>22.066666666666666</v>
      </c>
      <c r="P230" s="27">
        <v>22.5</v>
      </c>
      <c r="Q230" s="29">
        <v>59</v>
      </c>
      <c r="R230" s="29">
        <v>54.333333333333336</v>
      </c>
      <c r="S230" s="29">
        <v>62.8</v>
      </c>
      <c r="T230" s="29">
        <v>0</v>
      </c>
      <c r="U230" s="29">
        <v>0</v>
      </c>
      <c r="V230" s="29">
        <v>0</v>
      </c>
      <c r="W230" s="32">
        <v>4.1666666666666664E-2</v>
      </c>
      <c r="X230" s="63">
        <f t="shared" si="18"/>
        <v>0</v>
      </c>
      <c r="Y230" s="63">
        <f t="shared" si="19"/>
        <v>0</v>
      </c>
      <c r="Z230" s="32"/>
      <c r="AA230" s="27">
        <v>386.69860919620703</v>
      </c>
      <c r="AB230" s="27">
        <v>6513.4849974913996</v>
      </c>
      <c r="AC230" s="61">
        <v>0</v>
      </c>
      <c r="AD230" s="27">
        <v>5605.498693106676</v>
      </c>
      <c r="AE230" s="27"/>
      <c r="AF230" s="33">
        <v>42.4</v>
      </c>
      <c r="AG230" s="30">
        <v>19.8</v>
      </c>
      <c r="AH230" s="51">
        <v>8.0399998000000004</v>
      </c>
      <c r="AI230" s="52">
        <v>78.100003000000001</v>
      </c>
      <c r="AJ230" s="52">
        <v>9.7139997000000005</v>
      </c>
      <c r="AK230" s="70">
        <v>0.17017202507798265</v>
      </c>
      <c r="AL230" s="73">
        <v>1</v>
      </c>
      <c r="AM230" s="77">
        <v>1</v>
      </c>
      <c r="AN230" s="73">
        <v>0</v>
      </c>
      <c r="AO230" s="17">
        <v>83.55</v>
      </c>
      <c r="AP230" s="17">
        <v>49.64</v>
      </c>
      <c r="AQ230" s="17">
        <v>1.6947763741891431</v>
      </c>
      <c r="AR230" s="17">
        <v>58.333333333333336</v>
      </c>
      <c r="AS230" s="17">
        <v>2.3333333333333335</v>
      </c>
      <c r="AT230" s="28">
        <v>1</v>
      </c>
      <c r="AU230" s="17">
        <v>83.55</v>
      </c>
      <c r="AV230" s="17">
        <v>49.64</v>
      </c>
      <c r="AW230" s="17">
        <v>1.6947763741891431</v>
      </c>
      <c r="AX230" s="17">
        <v>58.333333333333336</v>
      </c>
      <c r="AY230" s="17">
        <v>2.3333333333333335</v>
      </c>
      <c r="AZ230" s="28">
        <v>1</v>
      </c>
    </row>
    <row r="231" spans="1:53" s="29" customFormat="1" ht="14" customHeight="1">
      <c r="A231" s="38" t="s">
        <v>5</v>
      </c>
      <c r="B231" s="39" t="s">
        <v>6</v>
      </c>
      <c r="C231" s="28">
        <v>14</v>
      </c>
      <c r="D231" s="28">
        <v>1993</v>
      </c>
      <c r="E231" s="36">
        <v>10.150178552530708</v>
      </c>
      <c r="F231" s="53"/>
      <c r="G231" s="53">
        <v>13.429784435590969</v>
      </c>
      <c r="H231" s="68">
        <v>0.75579608899984962</v>
      </c>
      <c r="I231" s="17">
        <v>7.4896199297349089</v>
      </c>
      <c r="J231" s="17">
        <v>6.4955285851165767</v>
      </c>
      <c r="K231" s="17">
        <v>7.3212531506221561</v>
      </c>
      <c r="L231" s="17">
        <v>7.7464303814872197</v>
      </c>
      <c r="M231" s="20">
        <v>29.8</v>
      </c>
      <c r="N231" s="69">
        <v>0</v>
      </c>
      <c r="O231" s="27">
        <v>29.633333333333336</v>
      </c>
      <c r="P231" s="27">
        <v>30.140000000000004</v>
      </c>
      <c r="Q231" s="29">
        <v>61</v>
      </c>
      <c r="R231" s="29">
        <v>70</v>
      </c>
      <c r="S231" s="29">
        <v>75.2</v>
      </c>
      <c r="T231" s="29">
        <v>0</v>
      </c>
      <c r="U231" s="29">
        <v>0</v>
      </c>
      <c r="V231" s="29">
        <v>0</v>
      </c>
      <c r="W231" s="32">
        <v>0.15</v>
      </c>
      <c r="X231" s="63">
        <f t="shared" si="18"/>
        <v>1</v>
      </c>
      <c r="Y231" s="63">
        <f t="shared" si="19"/>
        <v>0</v>
      </c>
      <c r="Z231" s="32"/>
      <c r="AA231" s="27">
        <v>292.97645092094911</v>
      </c>
      <c r="AB231" s="27">
        <v>6409.9967850782941</v>
      </c>
      <c r="AC231" s="61">
        <v>0</v>
      </c>
      <c r="AD231" s="27">
        <v>5523.1715084854177</v>
      </c>
      <c r="AE231" s="27"/>
      <c r="AF231" s="33">
        <v>43.1</v>
      </c>
      <c r="AG231" s="30">
        <v>30</v>
      </c>
      <c r="AH231" s="51">
        <v>4.68</v>
      </c>
      <c r="AI231" s="52">
        <v>64.08</v>
      </c>
      <c r="AJ231" s="52">
        <v>27.655999999999999</v>
      </c>
      <c r="AK231" s="70">
        <v>0.45264990485444756</v>
      </c>
      <c r="AL231" s="73">
        <v>1</v>
      </c>
      <c r="AM231" s="77">
        <v>1</v>
      </c>
      <c r="AN231" s="73">
        <v>0</v>
      </c>
      <c r="AO231" s="17">
        <v>72.490973139586089</v>
      </c>
      <c r="AP231" s="17">
        <v>50.45</v>
      </c>
      <c r="AQ231" s="17">
        <v>1.1375422773393462</v>
      </c>
      <c r="AR231" s="17">
        <v>55.000000000000007</v>
      </c>
      <c r="AS231" s="17">
        <v>1.2222222222222223</v>
      </c>
      <c r="AT231" s="28">
        <v>1</v>
      </c>
      <c r="AU231" s="17">
        <v>72.490973139586089</v>
      </c>
      <c r="AV231" s="17">
        <v>50.45</v>
      </c>
      <c r="AW231" s="17">
        <v>1.1375422773393462</v>
      </c>
      <c r="AX231" s="17">
        <v>55.000000000000007</v>
      </c>
      <c r="AY231" s="17">
        <v>1.2222222222222223</v>
      </c>
      <c r="AZ231" s="28">
        <v>1</v>
      </c>
    </row>
    <row r="232" spans="1:53" s="29" customFormat="1" ht="14" customHeight="1">
      <c r="A232" s="38" t="s">
        <v>7</v>
      </c>
      <c r="B232" s="39" t="s">
        <v>8</v>
      </c>
      <c r="C232" s="28">
        <v>15</v>
      </c>
      <c r="D232" s="28">
        <v>1993</v>
      </c>
      <c r="E232" s="36">
        <v>10.237170964275521</v>
      </c>
      <c r="F232" s="53"/>
      <c r="G232" s="53">
        <v>17.461604038459853</v>
      </c>
      <c r="H232" s="68">
        <v>0.58626750106850201</v>
      </c>
      <c r="I232" s="17">
        <v>1.3723963402764261</v>
      </c>
      <c r="J232" s="17">
        <v>0.59373175004866652</v>
      </c>
      <c r="K232" s="17">
        <v>0.74490151141786287</v>
      </c>
      <c r="L232" s="17">
        <v>0.90648475683721497</v>
      </c>
      <c r="M232" s="20">
        <v>16.2</v>
      </c>
      <c r="N232" s="69">
        <v>0</v>
      </c>
      <c r="O232" s="27">
        <v>16</v>
      </c>
      <c r="P232" s="27">
        <v>17.36</v>
      </c>
      <c r="Q232" s="29">
        <v>39</v>
      </c>
      <c r="R232" s="29">
        <v>53</v>
      </c>
      <c r="S232" s="29">
        <v>39.200000000000003</v>
      </c>
      <c r="T232" s="29">
        <v>0</v>
      </c>
      <c r="U232" s="29">
        <v>0</v>
      </c>
      <c r="V232" s="29">
        <v>0</v>
      </c>
      <c r="W232" s="32">
        <v>0.12</v>
      </c>
      <c r="X232" s="63">
        <f t="shared" si="18"/>
        <v>0</v>
      </c>
      <c r="Y232" s="63">
        <f t="shared" si="19"/>
        <v>0</v>
      </c>
      <c r="Z232" s="32">
        <v>0.28600000000000003</v>
      </c>
      <c r="AA232" s="27">
        <v>536.12658665469212</v>
      </c>
      <c r="AB232" s="27">
        <v>25099.660478667924</v>
      </c>
      <c r="AC232" s="61">
        <v>0</v>
      </c>
      <c r="AD232" s="27">
        <v>21510.6150418611</v>
      </c>
      <c r="AE232" s="27"/>
      <c r="AF232" s="33">
        <v>42.1</v>
      </c>
      <c r="AG232" s="30">
        <v>18</v>
      </c>
      <c r="AH232" s="51">
        <v>4.0799998999999998</v>
      </c>
      <c r="AI232" s="52">
        <v>86.760002</v>
      </c>
      <c r="AJ232" s="52">
        <v>4.3120000999999997</v>
      </c>
      <c r="AK232" s="70">
        <v>0.17516956649955764</v>
      </c>
      <c r="AL232" s="73">
        <v>0</v>
      </c>
      <c r="AM232" s="73">
        <v>0</v>
      </c>
      <c r="AN232" s="73">
        <v>0</v>
      </c>
      <c r="AO232" s="17"/>
      <c r="AP232" s="17"/>
      <c r="AQ232" s="17"/>
      <c r="AR232" s="17"/>
      <c r="AS232" s="17"/>
      <c r="AT232" s="28"/>
      <c r="AU232" s="17">
        <v>80.209999999999994</v>
      </c>
      <c r="AV232" s="17">
        <v>50.58</v>
      </c>
      <c r="AW232" s="17">
        <v>1.7174872665534804</v>
      </c>
      <c r="AX232" s="17">
        <v>60</v>
      </c>
      <c r="AY232" s="17">
        <v>1.5</v>
      </c>
      <c r="AZ232" s="28">
        <v>0</v>
      </c>
    </row>
    <row r="233" spans="1:53" s="29" customFormat="1" ht="14" customHeight="1">
      <c r="A233" s="38" t="s">
        <v>9</v>
      </c>
      <c r="B233" s="39" t="s">
        <v>10</v>
      </c>
      <c r="C233" s="28">
        <v>16</v>
      </c>
      <c r="D233" s="28">
        <v>1993</v>
      </c>
      <c r="E233" s="36">
        <v>9.2711237246753058</v>
      </c>
      <c r="F233" s="53"/>
      <c r="G233" s="53">
        <v>12.758369208021374</v>
      </c>
      <c r="H233" s="68">
        <v>0.72666996647552839</v>
      </c>
      <c r="I233" s="17">
        <v>2.1121689735178815</v>
      </c>
      <c r="J233" s="17">
        <v>2.0081606528522284</v>
      </c>
      <c r="K233" s="17">
        <v>1.8152473333118742</v>
      </c>
      <c r="L233" s="17">
        <v>1.632648085425656</v>
      </c>
      <c r="M233" s="20">
        <v>21.4</v>
      </c>
      <c r="N233" s="69">
        <v>0</v>
      </c>
      <c r="O233" s="27">
        <v>22.733333333333331</v>
      </c>
      <c r="P233" s="27">
        <v>23.360000000000003</v>
      </c>
      <c r="Q233" s="29">
        <v>8</v>
      </c>
      <c r="R233" s="29">
        <v>16.333333333333332</v>
      </c>
      <c r="S233" s="29">
        <v>19.399999999999999</v>
      </c>
      <c r="T233" s="29">
        <v>0</v>
      </c>
      <c r="U233" s="29">
        <v>0</v>
      </c>
      <c r="V233" s="29">
        <v>0</v>
      </c>
      <c r="W233" s="32">
        <v>0.16279069767441862</v>
      </c>
      <c r="X233" s="63">
        <f t="shared" si="18"/>
        <v>1</v>
      </c>
      <c r="Y233" s="63">
        <f t="shared" si="19"/>
        <v>0</v>
      </c>
      <c r="Z233" s="32">
        <v>0.25600000000000001</v>
      </c>
      <c r="AA233" s="27">
        <v>403.35791595558049</v>
      </c>
      <c r="AB233" s="27">
        <v>11866.118191479416</v>
      </c>
      <c r="AC233" s="61">
        <v>0</v>
      </c>
      <c r="AD233" s="27">
        <v>10010.010644180578</v>
      </c>
      <c r="AE233" s="27"/>
      <c r="AF233" s="33"/>
      <c r="AG233" s="30"/>
      <c r="AH233" s="51">
        <v>5.6800001</v>
      </c>
      <c r="AI233" s="52">
        <v>80.800002000000006</v>
      </c>
      <c r="AJ233" s="52">
        <v>2.544</v>
      </c>
      <c r="AK233" s="70">
        <v>0.18290306867998052</v>
      </c>
      <c r="AL233" s="73">
        <v>0</v>
      </c>
      <c r="AM233" s="73">
        <v>0</v>
      </c>
      <c r="AN233" s="73">
        <v>0</v>
      </c>
      <c r="AO233" s="17"/>
      <c r="AP233" s="17"/>
      <c r="AQ233" s="17"/>
      <c r="AR233" s="17"/>
      <c r="AS233" s="17"/>
      <c r="AT233" s="28"/>
      <c r="AU233" s="17">
        <v>70.59</v>
      </c>
      <c r="AV233" s="17">
        <v>44.85</v>
      </c>
      <c r="AW233" s="17">
        <v>1.602357984994641</v>
      </c>
      <c r="AX233" s="17">
        <v>70.833333333333343</v>
      </c>
      <c r="AY233" s="17">
        <v>2.8333333333333335</v>
      </c>
      <c r="AZ233" s="28">
        <v>0</v>
      </c>
    </row>
    <row r="234" spans="1:53" s="29" customFormat="1" ht="14" customHeight="1">
      <c r="A234" s="38" t="s">
        <v>11</v>
      </c>
      <c r="B234" s="39" t="s">
        <v>12</v>
      </c>
      <c r="C234" s="28">
        <v>17</v>
      </c>
      <c r="D234" s="28">
        <v>1993</v>
      </c>
      <c r="E234" s="36">
        <v>13.941687072210692</v>
      </c>
      <c r="F234" s="53"/>
      <c r="G234" s="53">
        <v>16.538589955959491</v>
      </c>
      <c r="H234" s="68">
        <v>0.84297918440060038</v>
      </c>
      <c r="I234" s="40">
        <v>11.541976240613453</v>
      </c>
      <c r="J234" s="40">
        <v>9.9487464738368629</v>
      </c>
      <c r="K234" s="17">
        <v>12.996449192400357</v>
      </c>
      <c r="L234" s="17">
        <v>14.671187542006759</v>
      </c>
      <c r="M234" s="20">
        <v>27.7</v>
      </c>
      <c r="N234" s="69">
        <v>0</v>
      </c>
      <c r="O234" s="27">
        <v>31.133333333333329</v>
      </c>
      <c r="P234" s="27">
        <v>31.6</v>
      </c>
      <c r="Q234" s="29">
        <v>72</v>
      </c>
      <c r="R234" s="29">
        <v>105.33333333333333</v>
      </c>
      <c r="S234" s="29">
        <v>108</v>
      </c>
      <c r="T234" s="29">
        <v>0</v>
      </c>
      <c r="U234" s="29">
        <v>0</v>
      </c>
      <c r="V234" s="29">
        <v>0</v>
      </c>
      <c r="W234" s="32">
        <v>0.11666666666666667</v>
      </c>
      <c r="X234" s="63">
        <f t="shared" si="18"/>
        <v>0</v>
      </c>
      <c r="Y234" s="63">
        <f t="shared" si="19"/>
        <v>0</v>
      </c>
      <c r="Z234" s="32"/>
      <c r="AA234" s="27">
        <v>223.8996448392873</v>
      </c>
      <c r="AB234" s="27">
        <v>7014.2094547114903</v>
      </c>
      <c r="AC234" s="61">
        <v>0</v>
      </c>
      <c r="AD234" s="27">
        <v>6080.4439082957679</v>
      </c>
      <c r="AE234" s="27"/>
      <c r="AF234" s="33">
        <v>40.200000000000003</v>
      </c>
      <c r="AG234" s="30">
        <v>30.9</v>
      </c>
      <c r="AH234" s="51">
        <v>5.2799999</v>
      </c>
      <c r="AI234" s="52">
        <v>79.88</v>
      </c>
      <c r="AJ234" s="52">
        <v>5.8440000999999997</v>
      </c>
      <c r="AK234" s="70"/>
      <c r="AL234" s="73">
        <v>1</v>
      </c>
      <c r="AM234" s="73">
        <v>1</v>
      </c>
      <c r="AN234" s="73">
        <v>0</v>
      </c>
      <c r="AO234" s="17">
        <v>71.3</v>
      </c>
      <c r="AP234" s="17">
        <v>42</v>
      </c>
      <c r="AQ234" s="17">
        <v>1.2</v>
      </c>
      <c r="AR234" s="17"/>
      <c r="AS234" s="17"/>
      <c r="AT234" s="28"/>
      <c r="AU234" s="17">
        <v>71.3</v>
      </c>
      <c r="AV234" s="17">
        <v>42</v>
      </c>
      <c r="AW234" s="17">
        <v>1.2</v>
      </c>
      <c r="AX234" s="17">
        <v>53.333333333333336</v>
      </c>
      <c r="AY234" s="17">
        <v>1.7777777777777777</v>
      </c>
      <c r="AZ234" s="28">
        <v>0</v>
      </c>
      <c r="BA234" s="15"/>
    </row>
    <row r="235" spans="1:53" s="29" customFormat="1" ht="14" customHeight="1">
      <c r="A235" s="38" t="s">
        <v>13</v>
      </c>
      <c r="B235" s="39" t="s">
        <v>14</v>
      </c>
      <c r="C235" s="28">
        <v>18</v>
      </c>
      <c r="D235" s="28">
        <v>1993</v>
      </c>
      <c r="E235" s="36">
        <v>10.827585097168461</v>
      </c>
      <c r="F235" s="53"/>
      <c r="G235" s="53">
        <v>14.241831048556685</v>
      </c>
      <c r="H235" s="68">
        <v>0.76026636324026353</v>
      </c>
      <c r="I235" s="17">
        <v>2.0367500553464688</v>
      </c>
      <c r="J235" s="17">
        <v>1.9703342926721275</v>
      </c>
      <c r="K235" s="17">
        <v>1.5652663374707811</v>
      </c>
      <c r="L235" s="17">
        <v>1.6334394991078263</v>
      </c>
      <c r="M235" s="20">
        <v>21.3</v>
      </c>
      <c r="N235" s="69">
        <v>0</v>
      </c>
      <c r="O235" s="27">
        <v>23.2</v>
      </c>
      <c r="P235" s="27">
        <v>24.380000000000003</v>
      </c>
      <c r="Q235" s="29">
        <v>81</v>
      </c>
      <c r="R235" s="29">
        <v>79.666666666666671</v>
      </c>
      <c r="S235" s="29">
        <v>89</v>
      </c>
      <c r="T235" s="29">
        <v>0</v>
      </c>
      <c r="U235" s="29">
        <v>0</v>
      </c>
      <c r="V235" s="29">
        <v>0</v>
      </c>
      <c r="W235" s="32">
        <v>0.16666666666666666</v>
      </c>
      <c r="X235" s="63">
        <f t="shared" si="18"/>
        <v>1</v>
      </c>
      <c r="Y235" s="63">
        <f t="shared" si="19"/>
        <v>0</v>
      </c>
      <c r="Z235" s="32">
        <v>0.13300000000000001</v>
      </c>
      <c r="AA235" s="27">
        <v>317.0331631527655</v>
      </c>
      <c r="AB235" s="27">
        <v>7576.9595524783372</v>
      </c>
      <c r="AC235" s="61">
        <v>0</v>
      </c>
      <c r="AD235" s="27">
        <v>6524.8604582843727</v>
      </c>
      <c r="AE235" s="27"/>
      <c r="AF235" s="33">
        <v>38.799999999999997</v>
      </c>
      <c r="AG235" s="30">
        <v>26.3</v>
      </c>
      <c r="AH235" s="51">
        <v>6.8599999</v>
      </c>
      <c r="AI235" s="52">
        <v>81.440002000000007</v>
      </c>
      <c r="AJ235" s="52">
        <v>6.1040001000000004</v>
      </c>
      <c r="AK235" s="70">
        <v>0.12171271946070079</v>
      </c>
      <c r="AL235" s="73">
        <v>0</v>
      </c>
      <c r="AM235" s="73">
        <v>0</v>
      </c>
      <c r="AN235" s="73">
        <v>0</v>
      </c>
      <c r="AO235" s="17"/>
      <c r="AP235" s="17"/>
      <c r="AQ235" s="17"/>
      <c r="AR235" s="17"/>
      <c r="AS235" s="17"/>
      <c r="AT235" s="28"/>
      <c r="AU235" s="17">
        <v>83.92</v>
      </c>
      <c r="AV235" s="17">
        <v>31.84</v>
      </c>
      <c r="AW235" s="17">
        <v>1.1168011224131882</v>
      </c>
      <c r="AX235" s="17">
        <v>34.782608695652172</v>
      </c>
      <c r="AY235" s="17">
        <v>1.1428571428571428</v>
      </c>
      <c r="AZ235" s="28">
        <v>1</v>
      </c>
    </row>
    <row r="236" spans="1:53" s="29" customFormat="1" ht="14" customHeight="1">
      <c r="A236" s="38" t="s">
        <v>15</v>
      </c>
      <c r="B236" s="39" t="s">
        <v>16</v>
      </c>
      <c r="C236" s="28">
        <v>19</v>
      </c>
      <c r="D236" s="28">
        <v>1993</v>
      </c>
      <c r="E236" s="36">
        <v>11.323339548905311</v>
      </c>
      <c r="F236" s="53"/>
      <c r="G236" s="53">
        <v>14.139612998855473</v>
      </c>
      <c r="H236" s="68">
        <v>0.80082386624173352</v>
      </c>
      <c r="I236" s="17">
        <v>0.91794944216918517</v>
      </c>
      <c r="J236" s="17">
        <v>0.80497104928682395</v>
      </c>
      <c r="K236" s="17">
        <v>1.2972218516951226</v>
      </c>
      <c r="L236" s="17">
        <v>2.0339152812563865</v>
      </c>
      <c r="M236" s="20">
        <v>26.2</v>
      </c>
      <c r="N236" s="69">
        <v>0</v>
      </c>
      <c r="O236" s="27">
        <v>26.166666666666668</v>
      </c>
      <c r="P236" s="27">
        <v>28.4</v>
      </c>
      <c r="Q236" s="29">
        <v>42</v>
      </c>
      <c r="R236" s="29">
        <v>64.666666666666671</v>
      </c>
      <c r="S236" s="29">
        <v>66.599999999999994</v>
      </c>
      <c r="T236" s="29">
        <v>0</v>
      </c>
      <c r="U236" s="29">
        <v>0</v>
      </c>
      <c r="V236" s="29">
        <v>0</v>
      </c>
      <c r="W236" s="32">
        <v>4.6511627906976744E-2</v>
      </c>
      <c r="X236" s="63">
        <f t="shared" si="18"/>
        <v>0</v>
      </c>
      <c r="Y236" s="63">
        <f t="shared" si="19"/>
        <v>0</v>
      </c>
      <c r="Z236" s="32"/>
      <c r="AA236" s="27">
        <v>345.18769906254175</v>
      </c>
      <c r="AB236" s="27">
        <v>22065.039850608879</v>
      </c>
      <c r="AC236" s="61">
        <v>0</v>
      </c>
      <c r="AD236" s="27">
        <v>18211.711861312549</v>
      </c>
      <c r="AE236" s="27"/>
      <c r="AF236" s="33">
        <v>43.1</v>
      </c>
      <c r="AG236" s="30">
        <v>25.4</v>
      </c>
      <c r="AH236" s="51">
        <v>7.3800001000000002</v>
      </c>
      <c r="AI236" s="52">
        <v>82.299998000000002</v>
      </c>
      <c r="AJ236" s="52">
        <v>3.9420000000000002</v>
      </c>
      <c r="AK236" s="70">
        <v>0.16453920605975592</v>
      </c>
      <c r="AL236" s="73">
        <v>1</v>
      </c>
      <c r="AM236" s="73">
        <v>1</v>
      </c>
      <c r="AN236" s="73">
        <v>0</v>
      </c>
      <c r="AO236" s="17">
        <v>79.58</v>
      </c>
      <c r="AP236" s="17">
        <v>44.76</v>
      </c>
      <c r="AQ236" s="17">
        <v>1.5601254792610664</v>
      </c>
      <c r="AR236" s="17">
        <v>50</v>
      </c>
      <c r="AS236" s="17">
        <v>1.5714285714285714</v>
      </c>
      <c r="AT236" s="28">
        <v>1</v>
      </c>
      <c r="AU236" s="17">
        <v>79.58</v>
      </c>
      <c r="AV236" s="17">
        <v>44.76</v>
      </c>
      <c r="AW236" s="17">
        <v>1.5601254792610664</v>
      </c>
      <c r="AX236" s="17">
        <v>50</v>
      </c>
      <c r="AY236" s="17">
        <v>1.5714285714285714</v>
      </c>
      <c r="AZ236" s="28">
        <v>1</v>
      </c>
    </row>
    <row r="237" spans="1:53" s="29" customFormat="1" ht="14" customHeight="1">
      <c r="A237" s="38" t="s">
        <v>17</v>
      </c>
      <c r="B237" s="39" t="s">
        <v>18</v>
      </c>
      <c r="C237" s="28">
        <v>20</v>
      </c>
      <c r="D237" s="28">
        <v>1993</v>
      </c>
      <c r="E237" s="36">
        <v>9.2516849021339524</v>
      </c>
      <c r="F237" s="53"/>
      <c r="G237" s="53">
        <v>15.065947472367469</v>
      </c>
      <c r="H237" s="68">
        <v>0.61407919542415201</v>
      </c>
      <c r="I237" s="17">
        <v>0.15321756894790603</v>
      </c>
      <c r="J237" s="17">
        <v>7.6608784473953015E-2</v>
      </c>
      <c r="K237" s="17">
        <v>0.15303648985747048</v>
      </c>
      <c r="L237" s="17">
        <v>0.17327284791896674</v>
      </c>
      <c r="M237" s="20">
        <v>18.5</v>
      </c>
      <c r="N237" s="69">
        <v>0</v>
      </c>
      <c r="O237" s="27">
        <v>19.666666666666668</v>
      </c>
      <c r="P237" s="27">
        <v>20.3</v>
      </c>
      <c r="Q237" s="29">
        <v>0</v>
      </c>
      <c r="R237" s="29">
        <v>47</v>
      </c>
      <c r="S237" s="29">
        <v>56.6</v>
      </c>
      <c r="T237" s="29">
        <v>0</v>
      </c>
      <c r="U237" s="29">
        <v>0</v>
      </c>
      <c r="V237" s="29">
        <v>0</v>
      </c>
      <c r="W237" s="32">
        <v>0.125</v>
      </c>
      <c r="X237" s="63">
        <f t="shared" si="18"/>
        <v>0</v>
      </c>
      <c r="Y237" s="63">
        <f t="shared" si="19"/>
        <v>0</v>
      </c>
      <c r="Z237" s="32"/>
      <c r="AA237" s="27">
        <v>380.84030964432458</v>
      </c>
      <c r="AB237" s="27">
        <v>23933.81861950436</v>
      </c>
      <c r="AC237" s="61">
        <v>0</v>
      </c>
      <c r="AD237" s="27">
        <v>19426.542833415126</v>
      </c>
      <c r="AE237" s="27"/>
      <c r="AF237" s="33">
        <v>37</v>
      </c>
      <c r="AG237" s="30">
        <v>13.1</v>
      </c>
      <c r="AH237" s="51">
        <v>4.0599999000000002</v>
      </c>
      <c r="AI237" s="52">
        <v>92.340001000000001</v>
      </c>
      <c r="AJ237" s="52">
        <v>0.69000002000000005</v>
      </c>
      <c r="AK237" s="70">
        <v>7.9630554168746884E-2</v>
      </c>
      <c r="AL237" s="73">
        <v>0</v>
      </c>
      <c r="AM237" s="73">
        <v>1</v>
      </c>
      <c r="AN237" s="73">
        <v>0</v>
      </c>
      <c r="AO237" s="17">
        <v>77</v>
      </c>
      <c r="AP237" s="17">
        <v>59.64</v>
      </c>
      <c r="AQ237" s="17">
        <v>1.7883058470764617</v>
      </c>
      <c r="AR237" s="17">
        <v>66.666666666666657</v>
      </c>
      <c r="AS237" s="17">
        <v>2</v>
      </c>
      <c r="AT237" s="28">
        <v>1</v>
      </c>
      <c r="AU237" s="17">
        <v>77</v>
      </c>
      <c r="AV237" s="17">
        <v>59.64</v>
      </c>
      <c r="AW237" s="17">
        <v>1.7883058470764617</v>
      </c>
      <c r="AX237" s="17">
        <v>66.666666666666657</v>
      </c>
      <c r="AY237" s="17">
        <v>2</v>
      </c>
      <c r="AZ237" s="28">
        <v>1</v>
      </c>
    </row>
    <row r="238" spans="1:53" s="29" customFormat="1" ht="14" customHeight="1">
      <c r="A238" s="38" t="s">
        <v>19</v>
      </c>
      <c r="B238" s="39" t="s">
        <v>20</v>
      </c>
      <c r="C238" s="28">
        <v>21</v>
      </c>
      <c r="D238" s="28">
        <v>1993</v>
      </c>
      <c r="E238" s="36">
        <v>8.9796218533088688</v>
      </c>
      <c r="F238" s="53"/>
      <c r="G238" s="53">
        <v>12.613299941415356</v>
      </c>
      <c r="H238" s="68">
        <v>0.71191693648896559</v>
      </c>
      <c r="I238" s="17">
        <v>3.4281203601029939</v>
      </c>
      <c r="J238" s="17">
        <v>0.8701862536884245</v>
      </c>
      <c r="K238" s="17">
        <v>0.92583285148614169</v>
      </c>
      <c r="L238" s="17">
        <v>0.95260236276842358</v>
      </c>
      <c r="M238" s="20">
        <v>19.8</v>
      </c>
      <c r="N238" s="69">
        <v>0</v>
      </c>
      <c r="O238" s="27">
        <v>20.966666666666665</v>
      </c>
      <c r="P238" s="27">
        <v>23.9</v>
      </c>
      <c r="Q238" s="29">
        <v>36</v>
      </c>
      <c r="R238" s="29">
        <v>30.333333333333332</v>
      </c>
      <c r="S238" s="29">
        <v>42.6</v>
      </c>
      <c r="T238" s="29">
        <v>0</v>
      </c>
      <c r="U238" s="29">
        <v>0</v>
      </c>
      <c r="V238" s="29">
        <v>0</v>
      </c>
      <c r="W238" s="32">
        <v>0.04</v>
      </c>
      <c r="X238" s="63">
        <f t="shared" si="18"/>
        <v>0</v>
      </c>
      <c r="Y238" s="63">
        <f t="shared" si="19"/>
        <v>0</v>
      </c>
      <c r="Z238" s="32">
        <v>0.28000000000000003</v>
      </c>
      <c r="AA238" s="27">
        <v>438.77453044204628</v>
      </c>
      <c r="AB238" s="27">
        <v>12203.883301591693</v>
      </c>
      <c r="AC238" s="61">
        <v>0</v>
      </c>
      <c r="AD238" s="27">
        <v>10361.016667834218</v>
      </c>
      <c r="AE238" s="27"/>
      <c r="AF238" s="33">
        <v>39.299999999999997</v>
      </c>
      <c r="AG238" s="30">
        <v>23.3</v>
      </c>
      <c r="AH238" s="51">
        <v>10.72</v>
      </c>
      <c r="AI238" s="52">
        <v>87.280001999999996</v>
      </c>
      <c r="AJ238" s="52">
        <v>21.344000999999999</v>
      </c>
      <c r="AK238" s="70">
        <v>0.17062066111037946</v>
      </c>
      <c r="AL238" s="73">
        <v>0</v>
      </c>
      <c r="AM238" s="73">
        <v>0</v>
      </c>
      <c r="AN238" s="73">
        <v>0</v>
      </c>
      <c r="AO238" s="17"/>
      <c r="AP238" s="17"/>
      <c r="AQ238" s="17"/>
      <c r="AR238" s="17"/>
      <c r="AS238" s="17"/>
      <c r="AT238" s="28"/>
      <c r="AU238" s="17">
        <v>76.209999999999994</v>
      </c>
      <c r="AV238" s="17">
        <v>44.32</v>
      </c>
      <c r="AW238" s="17">
        <v>1.1393316195372751</v>
      </c>
      <c r="AX238" s="17">
        <v>56.000000000000007</v>
      </c>
      <c r="AY238" s="17">
        <v>1.6470588235294117</v>
      </c>
      <c r="AZ238" s="28">
        <v>1</v>
      </c>
    </row>
    <row r="239" spans="1:53" s="29" customFormat="1" ht="14" customHeight="1">
      <c r="A239" s="38" t="s">
        <v>61</v>
      </c>
      <c r="B239" s="39" t="s">
        <v>40</v>
      </c>
      <c r="C239" s="28">
        <v>22</v>
      </c>
      <c r="D239" s="28">
        <v>1993</v>
      </c>
      <c r="E239" s="36">
        <v>9.4473340316042549</v>
      </c>
      <c r="F239" s="53"/>
      <c r="G239" s="53">
        <v>14.9673288346872</v>
      </c>
      <c r="H239" s="68">
        <v>0.63119706501735939</v>
      </c>
      <c r="I239" s="40">
        <v>27.319173363949485</v>
      </c>
      <c r="J239" s="40">
        <v>26.768082663605053</v>
      </c>
      <c r="K239" s="17">
        <v>26.827696303931969</v>
      </c>
      <c r="L239" s="17">
        <v>26.91847149274783</v>
      </c>
      <c r="M239" s="20">
        <v>28.9</v>
      </c>
      <c r="N239" s="69">
        <v>1</v>
      </c>
      <c r="O239" s="27">
        <v>28.933333333333334</v>
      </c>
      <c r="P239" s="27">
        <v>28.740000000000002</v>
      </c>
      <c r="Q239" s="29">
        <v>82</v>
      </c>
      <c r="R239" s="29">
        <v>81.666666666666671</v>
      </c>
      <c r="S239" s="29">
        <v>82.6</v>
      </c>
      <c r="T239" s="29">
        <v>0</v>
      </c>
      <c r="U239" s="29">
        <v>0</v>
      </c>
      <c r="V239" s="29">
        <v>0</v>
      </c>
      <c r="W239" s="32">
        <v>0</v>
      </c>
      <c r="X239" s="63">
        <f t="shared" si="18"/>
        <v>0</v>
      </c>
      <c r="Y239" s="63">
        <f t="shared" si="19"/>
        <v>0</v>
      </c>
      <c r="Z239" s="32"/>
      <c r="AA239" s="27">
        <v>197.57864568647648</v>
      </c>
      <c r="AB239" s="27">
        <v>4711.0107238689607</v>
      </c>
      <c r="AC239" s="61">
        <v>0</v>
      </c>
      <c r="AD239" s="27">
        <v>4187.2553269537539</v>
      </c>
      <c r="AE239" s="27"/>
      <c r="AF239" s="33">
        <v>41.6</v>
      </c>
      <c r="AG239" s="30">
        <v>36.4</v>
      </c>
      <c r="AH239" s="51">
        <v>6.9400000999999998</v>
      </c>
      <c r="AI239" s="52">
        <v>61.78</v>
      </c>
      <c r="AJ239" s="52">
        <v>5.1239999000000003</v>
      </c>
      <c r="AK239" s="70"/>
      <c r="AL239" s="73">
        <v>0</v>
      </c>
      <c r="AM239" s="73">
        <v>1</v>
      </c>
      <c r="AN239" s="73">
        <v>0</v>
      </c>
      <c r="AO239" s="17">
        <v>64.5</v>
      </c>
      <c r="AP239" s="17">
        <v>43.8</v>
      </c>
      <c r="AQ239" s="17">
        <v>1.4445910290237467</v>
      </c>
      <c r="AR239" s="17">
        <v>47.826086956521742</v>
      </c>
      <c r="AS239" s="17">
        <v>1.5714285714285714</v>
      </c>
      <c r="AT239" s="28">
        <v>0</v>
      </c>
      <c r="AU239" s="17">
        <v>64.5</v>
      </c>
      <c r="AV239" s="17">
        <v>43.8</v>
      </c>
      <c r="AW239" s="17">
        <v>1.4445910290237467</v>
      </c>
      <c r="AX239" s="17">
        <v>47.826086956521742</v>
      </c>
      <c r="AY239" s="17">
        <v>1.5714285714285714</v>
      </c>
      <c r="AZ239" s="28">
        <v>0</v>
      </c>
    </row>
    <row r="240" spans="1:53" s="29" customFormat="1" ht="14" customHeight="1">
      <c r="A240" s="38" t="s">
        <v>41</v>
      </c>
      <c r="B240" s="39" t="s">
        <v>42</v>
      </c>
      <c r="C240" s="28">
        <v>23</v>
      </c>
      <c r="D240" s="28">
        <v>1993</v>
      </c>
      <c r="E240" s="36">
        <v>11.804411111982725</v>
      </c>
      <c r="F240" s="53"/>
      <c r="G240" s="53">
        <v>14.642766957872617</v>
      </c>
      <c r="H240" s="68">
        <v>0.80615987032670333</v>
      </c>
      <c r="I240" s="17">
        <v>8.8300220750551883E-2</v>
      </c>
      <c r="J240" s="17">
        <v>8.8300220750551883E-2</v>
      </c>
      <c r="K240" s="17">
        <v>9.1814552701300733E-2</v>
      </c>
      <c r="L240" s="17">
        <v>6.3377576839818775E-2</v>
      </c>
      <c r="M240" s="20">
        <v>15.2</v>
      </c>
      <c r="N240" s="69">
        <v>0</v>
      </c>
      <c r="O240" s="27">
        <v>14.366666666666665</v>
      </c>
      <c r="P240" s="27">
        <v>17.8</v>
      </c>
      <c r="Q240" s="29">
        <v>44</v>
      </c>
      <c r="R240" s="29">
        <v>14.666666666666666</v>
      </c>
      <c r="S240" s="29">
        <v>8.8000000000000007</v>
      </c>
      <c r="T240" s="29">
        <v>0</v>
      </c>
      <c r="U240" s="29">
        <v>0</v>
      </c>
      <c r="V240" s="29">
        <v>0</v>
      </c>
      <c r="W240" s="32">
        <v>0.33333333333333331</v>
      </c>
      <c r="X240" s="63">
        <f t="shared" si="18"/>
        <v>1</v>
      </c>
      <c r="Y240" s="63">
        <f t="shared" si="19"/>
        <v>1</v>
      </c>
      <c r="Z240" s="32">
        <v>0.33333333333333326</v>
      </c>
      <c r="AA240" s="27">
        <v>521.79297270036409</v>
      </c>
      <c r="AB240" s="27">
        <v>26469.091915513927</v>
      </c>
      <c r="AC240" s="61">
        <v>0</v>
      </c>
      <c r="AD240" s="27">
        <v>21479.132258273195</v>
      </c>
      <c r="AE240" s="27"/>
      <c r="AF240" s="33">
        <v>38.1</v>
      </c>
      <c r="AG240" s="30">
        <v>6.6</v>
      </c>
      <c r="AH240" s="51">
        <v>1.86</v>
      </c>
      <c r="AI240" s="52">
        <v>97.02</v>
      </c>
      <c r="AJ240" s="52">
        <v>7.5999999999999998E-2</v>
      </c>
      <c r="AK240" s="70">
        <v>6.2255115367871136E-2</v>
      </c>
      <c r="AL240" s="73">
        <v>0</v>
      </c>
      <c r="AM240" s="73">
        <v>0</v>
      </c>
      <c r="AN240" s="73">
        <v>0</v>
      </c>
      <c r="AO240" s="17"/>
      <c r="AP240" s="17"/>
      <c r="AQ240" s="17"/>
      <c r="AR240" s="17"/>
      <c r="AS240" s="17"/>
      <c r="AT240" s="28"/>
      <c r="AU240" s="17"/>
      <c r="AV240" s="17"/>
      <c r="AW240" s="17"/>
      <c r="AX240" s="17">
        <v>46.666666666666664</v>
      </c>
      <c r="AY240" s="17">
        <v>1</v>
      </c>
      <c r="AZ240" s="28"/>
    </row>
    <row r="241" spans="1:52" s="29" customFormat="1" ht="14" customHeight="1">
      <c r="A241" s="38" t="s">
        <v>43</v>
      </c>
      <c r="B241" s="39" t="s">
        <v>62</v>
      </c>
      <c r="C241" s="28">
        <v>24</v>
      </c>
      <c r="D241" s="28">
        <v>1993</v>
      </c>
      <c r="E241" s="36">
        <v>10.575376758616994</v>
      </c>
      <c r="F241" s="53"/>
      <c r="G241" s="53">
        <v>14.545767616906783</v>
      </c>
      <c r="H241" s="68">
        <v>0.72704150355908759</v>
      </c>
      <c r="I241" s="17">
        <v>7.1412964311726137</v>
      </c>
      <c r="J241" s="17">
        <v>5.3168244719592135</v>
      </c>
      <c r="K241" s="17">
        <v>7.1380044082246572</v>
      </c>
      <c r="L241" s="17">
        <v>7.5042608223996394</v>
      </c>
      <c r="M241" s="20">
        <v>27.1</v>
      </c>
      <c r="N241" s="69">
        <v>0</v>
      </c>
      <c r="O241" s="27">
        <v>28.166666666666668</v>
      </c>
      <c r="P241" s="27">
        <v>28.28</v>
      </c>
      <c r="Q241" s="29">
        <v>70</v>
      </c>
      <c r="R241" s="29">
        <v>58</v>
      </c>
      <c r="S241" s="29">
        <v>50</v>
      </c>
      <c r="T241" s="29">
        <v>0</v>
      </c>
      <c r="U241" s="29">
        <v>0</v>
      </c>
      <c r="V241" s="29">
        <v>0</v>
      </c>
      <c r="W241" s="32">
        <v>2.5000000000000001E-2</v>
      </c>
      <c r="X241" s="63">
        <f t="shared" si="18"/>
        <v>0</v>
      </c>
      <c r="Y241" s="63">
        <f t="shared" si="19"/>
        <v>0</v>
      </c>
      <c r="Z241" s="32"/>
      <c r="AA241" s="27">
        <v>256.53917680308939</v>
      </c>
      <c r="AB241" s="27">
        <v>8593.3640752710671</v>
      </c>
      <c r="AC241" s="61">
        <v>0</v>
      </c>
      <c r="AD241" s="27">
        <v>7142.9270325319612</v>
      </c>
      <c r="AE241" s="27"/>
      <c r="AF241" s="33">
        <v>45.4</v>
      </c>
      <c r="AG241" s="30">
        <v>36.799999999999997</v>
      </c>
      <c r="AH241" s="51">
        <v>6.5400001999999997</v>
      </c>
      <c r="AI241" s="52">
        <v>77.179998999999995</v>
      </c>
      <c r="AJ241" s="52">
        <v>52.453999000000003</v>
      </c>
      <c r="AK241" s="70">
        <v>0.19748148148148148</v>
      </c>
      <c r="AL241" s="73">
        <v>0</v>
      </c>
      <c r="AM241" s="73">
        <v>0</v>
      </c>
      <c r="AN241" s="73">
        <v>0</v>
      </c>
      <c r="AO241" s="17"/>
      <c r="AP241" s="17"/>
      <c r="AQ241" s="17"/>
      <c r="AR241" s="17"/>
      <c r="AS241" s="17"/>
      <c r="AT241" s="28"/>
      <c r="AU241" s="17">
        <v>74.55</v>
      </c>
      <c r="AV241" s="17">
        <v>46.23</v>
      </c>
      <c r="AW241" s="17">
        <v>1.0603211009174311</v>
      </c>
      <c r="AX241" s="17">
        <v>50</v>
      </c>
      <c r="AY241" s="17">
        <v>1.1111111111111112</v>
      </c>
      <c r="AZ241" s="28">
        <v>1</v>
      </c>
    </row>
    <row r="242" spans="1:52" s="29" customFormat="1" ht="14" customHeight="1">
      <c r="A242" s="38" t="s">
        <v>47</v>
      </c>
      <c r="B242" s="39" t="s">
        <v>48</v>
      </c>
      <c r="C242" s="28">
        <v>1</v>
      </c>
      <c r="D242" s="28">
        <v>1994</v>
      </c>
      <c r="E242" s="36">
        <v>9.419690540077859</v>
      </c>
      <c r="F242" s="53"/>
      <c r="G242" s="53">
        <v>15.320710565339505</v>
      </c>
      <c r="H242" s="68">
        <v>0.61483378984968895</v>
      </c>
      <c r="I242" s="17">
        <v>1.340249178960538</v>
      </c>
      <c r="J242" s="17">
        <v>0.49418756190376895</v>
      </c>
      <c r="K242" s="17">
        <v>0.53493305384939405</v>
      </c>
      <c r="L242" s="17">
        <v>0.73795731214200111</v>
      </c>
      <c r="M242" s="20">
        <v>21.8</v>
      </c>
      <c r="N242" s="69">
        <v>0</v>
      </c>
      <c r="O242" s="27">
        <v>22.533333333333331</v>
      </c>
      <c r="P242" s="27">
        <v>23.2</v>
      </c>
      <c r="Q242" s="29">
        <v>24</v>
      </c>
      <c r="R242" s="29">
        <v>26</v>
      </c>
      <c r="S242" s="29">
        <v>25.4</v>
      </c>
      <c r="T242" s="29">
        <v>0</v>
      </c>
      <c r="U242" s="29">
        <v>0</v>
      </c>
      <c r="V242" s="29">
        <v>0</v>
      </c>
      <c r="W242" s="32">
        <v>7.6086956521739135E-2</v>
      </c>
      <c r="X242" s="63">
        <f t="shared" si="18"/>
        <v>0</v>
      </c>
      <c r="Y242" s="63">
        <f t="shared" si="19"/>
        <v>0</v>
      </c>
      <c r="Z242" s="32">
        <v>0.17300000000000001</v>
      </c>
      <c r="AA242" s="27">
        <v>496.29372372455339</v>
      </c>
      <c r="AB242" s="27">
        <v>9918.5887839431398</v>
      </c>
      <c r="AC242" s="61">
        <v>0</v>
      </c>
      <c r="AD242" s="27">
        <v>9293.1813501258439</v>
      </c>
      <c r="AE242" s="27"/>
      <c r="AF242" s="33">
        <v>38.9</v>
      </c>
      <c r="AG242" s="30">
        <v>22.7</v>
      </c>
      <c r="AH242" s="51">
        <v>9.5500004000000001</v>
      </c>
      <c r="AI242" s="52">
        <v>95.559997999999993</v>
      </c>
      <c r="AJ242" s="52">
        <v>42.152999999999999</v>
      </c>
      <c r="AK242" s="70">
        <v>6.9549366456748363E-2</v>
      </c>
      <c r="AL242" s="73">
        <v>1</v>
      </c>
      <c r="AM242" s="73">
        <v>0</v>
      </c>
      <c r="AN242" s="73">
        <v>0</v>
      </c>
      <c r="AO242" s="17"/>
      <c r="AP242" s="17"/>
      <c r="AQ242" s="17"/>
      <c r="AR242" s="17"/>
      <c r="AS242" s="17"/>
      <c r="AT242" s="28"/>
      <c r="AU242" s="17">
        <v>82.63</v>
      </c>
      <c r="AV242" s="17">
        <v>49.37</v>
      </c>
      <c r="AW242" s="17">
        <v>1.9708582834331336</v>
      </c>
      <c r="AX242" s="17">
        <v>56.521739130434781</v>
      </c>
      <c r="AY242" s="17">
        <v>1.7333333333333334</v>
      </c>
      <c r="AZ242" s="28">
        <v>1</v>
      </c>
    </row>
    <row r="243" spans="1:52" s="29" customFormat="1" ht="14" customHeight="1">
      <c r="A243" s="38" t="s">
        <v>33</v>
      </c>
      <c r="B243" s="39" t="s">
        <v>34</v>
      </c>
      <c r="C243" s="28">
        <v>2</v>
      </c>
      <c r="D243" s="28">
        <v>1994</v>
      </c>
      <c r="E243" s="36">
        <v>29.294240673133228</v>
      </c>
      <c r="F243" s="53"/>
      <c r="G243" s="53">
        <v>32.345519252872158</v>
      </c>
      <c r="H243" s="68">
        <v>0.90566611233276184</v>
      </c>
      <c r="I243" s="17">
        <v>0.67256131603889946</v>
      </c>
      <c r="J243" s="17">
        <v>0.31940170607252755</v>
      </c>
      <c r="K243" s="17">
        <v>0.2709534836515905</v>
      </c>
      <c r="L243" s="17">
        <v>0.25488691971961791</v>
      </c>
      <c r="M243" s="20">
        <v>14.3</v>
      </c>
      <c r="N243" s="69">
        <v>0</v>
      </c>
      <c r="O243" s="27">
        <v>14.6</v>
      </c>
      <c r="P243" s="27">
        <v>15.16</v>
      </c>
      <c r="Q243" s="29">
        <v>8</v>
      </c>
      <c r="R243" s="29">
        <v>27.333333333333332</v>
      </c>
      <c r="S243" s="29">
        <v>26.6</v>
      </c>
      <c r="T243" s="29">
        <v>0</v>
      </c>
      <c r="U243" s="29">
        <v>0</v>
      </c>
      <c r="V243" s="29">
        <v>0</v>
      </c>
      <c r="W243" s="32">
        <v>0.16666666666666666</v>
      </c>
      <c r="X243" s="63">
        <f t="shared" si="18"/>
        <v>1</v>
      </c>
      <c r="Y243" s="63">
        <f t="shared" si="19"/>
        <v>0</v>
      </c>
      <c r="Z243" s="32"/>
      <c r="AA243" s="27">
        <v>879.39145532889108</v>
      </c>
      <c r="AB243" s="27">
        <v>31917.025272860123</v>
      </c>
      <c r="AC243" s="61">
        <v>0</v>
      </c>
      <c r="AD243" s="27">
        <v>29980.990480537726</v>
      </c>
      <c r="AE243" s="27"/>
      <c r="AF243" s="33">
        <v>42.6</v>
      </c>
      <c r="AG243" s="30">
        <v>6.7</v>
      </c>
      <c r="AH243" s="51">
        <v>16.57</v>
      </c>
      <c r="AI243" s="52">
        <v>100</v>
      </c>
      <c r="AJ243" s="52">
        <v>14543.120999999999</v>
      </c>
      <c r="AK243" s="70">
        <v>2.7640295438970532E-2</v>
      </c>
      <c r="AL243" s="73">
        <v>1</v>
      </c>
      <c r="AM243" s="73">
        <v>0</v>
      </c>
      <c r="AN243" s="73">
        <v>0</v>
      </c>
      <c r="AO243" s="17"/>
      <c r="AP243" s="17"/>
      <c r="AQ243" s="17"/>
      <c r="AR243" s="17"/>
      <c r="AS243" s="17"/>
      <c r="AT243" s="28"/>
      <c r="AU243" s="17">
        <v>80.92</v>
      </c>
      <c r="AV243" s="17">
        <v>29.77</v>
      </c>
      <c r="AW243" s="17">
        <v>1.0778421433743663</v>
      </c>
      <c r="AX243" s="17">
        <v>33.333333333333329</v>
      </c>
      <c r="AY243" s="17">
        <v>1</v>
      </c>
      <c r="AZ243" s="28">
        <v>1</v>
      </c>
    </row>
    <row r="244" spans="1:52" s="29" customFormat="1" ht="14" customHeight="1">
      <c r="A244" s="38" t="s">
        <v>35</v>
      </c>
      <c r="B244" s="39" t="s">
        <v>36</v>
      </c>
      <c r="C244" s="28">
        <v>3</v>
      </c>
      <c r="D244" s="28">
        <v>1994</v>
      </c>
      <c r="E244" s="36">
        <v>8.3276900484850849</v>
      </c>
      <c r="F244" s="53"/>
      <c r="G244" s="53">
        <v>14.250728716850558</v>
      </c>
      <c r="H244" s="68">
        <v>0.58436941815039489</v>
      </c>
      <c r="I244" s="17">
        <v>3.4161921955283989</v>
      </c>
      <c r="J244" s="17">
        <v>3.013470351340092</v>
      </c>
      <c r="K244" s="17">
        <v>4.1979608417639014</v>
      </c>
      <c r="L244" s="17">
        <v>4.7725399674116344</v>
      </c>
      <c r="M244" s="20">
        <v>29.8</v>
      </c>
      <c r="N244" s="69">
        <v>0</v>
      </c>
      <c r="O244" s="27">
        <v>27</v>
      </c>
      <c r="P244" s="27">
        <v>29.48</v>
      </c>
      <c r="Q244" s="29">
        <v>68</v>
      </c>
      <c r="R244" s="29">
        <v>41</v>
      </c>
      <c r="S244" s="29">
        <v>61.4</v>
      </c>
      <c r="T244" s="29">
        <v>0</v>
      </c>
      <c r="U244" s="29">
        <v>0</v>
      </c>
      <c r="V244" s="29">
        <v>0</v>
      </c>
      <c r="W244" s="32">
        <v>4.878048780487805E-2</v>
      </c>
      <c r="X244" s="63">
        <f t="shared" si="18"/>
        <v>0</v>
      </c>
      <c r="Y244" s="63">
        <f t="shared" si="19"/>
        <v>0</v>
      </c>
      <c r="Z244" s="32">
        <v>0.15</v>
      </c>
      <c r="AA244" s="27">
        <v>269.60169255726288</v>
      </c>
      <c r="AB244" s="27">
        <v>8012.4952199782183</v>
      </c>
      <c r="AC244" s="61">
        <v>0</v>
      </c>
      <c r="AD244" s="27">
        <v>7968.6727285136049</v>
      </c>
      <c r="AE244" s="27"/>
      <c r="AF244" s="33">
        <v>43.8</v>
      </c>
      <c r="AG244" s="30">
        <v>32</v>
      </c>
      <c r="AH244" s="51">
        <v>6.9200001000000002</v>
      </c>
      <c r="AI244" s="52">
        <v>71.060001999999997</v>
      </c>
      <c r="AJ244" s="52">
        <v>2.7839999</v>
      </c>
      <c r="AK244" s="70">
        <v>0.11882948174483796</v>
      </c>
      <c r="AL244" s="73">
        <v>1</v>
      </c>
      <c r="AM244" s="73">
        <v>0</v>
      </c>
      <c r="AN244" s="73">
        <v>0</v>
      </c>
      <c r="AO244" s="17"/>
      <c r="AP244" s="17"/>
      <c r="AQ244" s="17"/>
      <c r="AR244" s="17"/>
      <c r="AS244" s="17"/>
      <c r="AT244" s="28"/>
      <c r="AU244" s="17">
        <v>79.56</v>
      </c>
      <c r="AV244" s="17">
        <v>46.79</v>
      </c>
      <c r="AW244" s="17">
        <v>1.1884683769367539</v>
      </c>
      <c r="AX244" s="17">
        <v>47.619047619047613</v>
      </c>
      <c r="AY244" s="17">
        <v>1.1111111111111112</v>
      </c>
      <c r="AZ244" s="28">
        <v>0</v>
      </c>
    </row>
    <row r="245" spans="1:52" s="29" customFormat="1" ht="14" customHeight="1">
      <c r="A245" s="38" t="s">
        <v>37</v>
      </c>
      <c r="B245" s="39" t="s">
        <v>23</v>
      </c>
      <c r="C245" s="28">
        <v>4</v>
      </c>
      <c r="D245" s="28">
        <v>1994</v>
      </c>
      <c r="E245" s="36">
        <v>10.072171120666184</v>
      </c>
      <c r="F245" s="53"/>
      <c r="G245" s="53">
        <v>14.194802183534602</v>
      </c>
      <c r="H245" s="68">
        <v>0.70956755792972559</v>
      </c>
      <c r="I245" s="17">
        <v>11.44082332761578</v>
      </c>
      <c r="J245" s="17">
        <v>8.9451114922813026</v>
      </c>
      <c r="K245" s="17">
        <v>9.6163783861507302</v>
      </c>
      <c r="L245" s="17">
        <v>11.223602021139754</v>
      </c>
      <c r="M245" s="20">
        <v>31.4</v>
      </c>
      <c r="N245" s="69">
        <v>0</v>
      </c>
      <c r="O245" s="27">
        <v>33.066666666666663</v>
      </c>
      <c r="P245" s="27">
        <v>33.459999999999994</v>
      </c>
      <c r="Q245" s="29">
        <v>99</v>
      </c>
      <c r="R245" s="29">
        <v>109.33333333333333</v>
      </c>
      <c r="S245" s="29">
        <v>110.6</v>
      </c>
      <c r="T245" s="29">
        <v>1</v>
      </c>
      <c r="U245" s="29">
        <v>30</v>
      </c>
      <c r="V245" s="29">
        <v>1</v>
      </c>
      <c r="W245" s="32">
        <v>0.15625</v>
      </c>
      <c r="X245" s="63">
        <f t="shared" si="18"/>
        <v>1</v>
      </c>
      <c r="Y245" s="63">
        <f t="shared" si="19"/>
        <v>0</v>
      </c>
      <c r="Z245" s="32">
        <v>0.313</v>
      </c>
      <c r="AA245" s="27">
        <v>341.60251899520807</v>
      </c>
      <c r="AB245" s="27">
        <v>4513.3458051769412</v>
      </c>
      <c r="AC245" s="61">
        <v>0</v>
      </c>
      <c r="AD245" s="27">
        <v>4286.7810421503327</v>
      </c>
      <c r="AE245" s="27"/>
      <c r="AF245" s="33">
        <v>45.2</v>
      </c>
      <c r="AG245" s="30">
        <v>43.5</v>
      </c>
      <c r="AH245" s="51">
        <v>5.3999999000000001</v>
      </c>
      <c r="AI245" s="52">
        <v>71.929997999999998</v>
      </c>
      <c r="AJ245" s="52">
        <v>8.8650002000000008</v>
      </c>
      <c r="AK245" s="70">
        <v>0.35620619975063417</v>
      </c>
      <c r="AL245" s="73">
        <v>1</v>
      </c>
      <c r="AM245" s="73">
        <v>0</v>
      </c>
      <c r="AN245" s="73">
        <v>0</v>
      </c>
      <c r="AO245" s="17"/>
      <c r="AP245" s="17"/>
      <c r="AQ245" s="17"/>
      <c r="AR245" s="17"/>
      <c r="AS245" s="17"/>
      <c r="AT245" s="28"/>
      <c r="AU245" s="17">
        <v>74.12</v>
      </c>
      <c r="AV245" s="17">
        <v>36.97</v>
      </c>
      <c r="AW245" s="17">
        <v>1.1662460567823343</v>
      </c>
      <c r="AX245" s="17">
        <v>37.5</v>
      </c>
      <c r="AY245" s="17">
        <v>1</v>
      </c>
      <c r="AZ245" s="28">
        <v>1</v>
      </c>
    </row>
    <row r="246" spans="1:52" s="29" customFormat="1" ht="14" customHeight="1">
      <c r="A246" s="38" t="s">
        <v>24</v>
      </c>
      <c r="B246" s="39" t="s">
        <v>25</v>
      </c>
      <c r="C246" s="28">
        <v>5</v>
      </c>
      <c r="D246" s="28">
        <v>1994</v>
      </c>
      <c r="E246" s="36">
        <v>11.99502668815556</v>
      </c>
      <c r="F246" s="53"/>
      <c r="G246" s="53">
        <v>16.203355990440578</v>
      </c>
      <c r="H246" s="68">
        <v>0.74028038976815747</v>
      </c>
      <c r="I246" s="17">
        <v>0.79545454545454541</v>
      </c>
      <c r="J246" s="17">
        <v>0.68181818181818177</v>
      </c>
      <c r="K246" s="17">
        <v>0.69449204882425075</v>
      </c>
      <c r="L246" s="17">
        <v>0.7503550067109267</v>
      </c>
      <c r="M246" s="20">
        <v>18.399999999999999</v>
      </c>
      <c r="N246" s="69">
        <v>0</v>
      </c>
      <c r="O246" s="27">
        <v>18.766666666666666</v>
      </c>
      <c r="P246" s="27">
        <v>19.2</v>
      </c>
      <c r="Q246" s="29">
        <v>23</v>
      </c>
      <c r="R246" s="29">
        <v>31.666666666666668</v>
      </c>
      <c r="S246" s="29">
        <v>28.2</v>
      </c>
      <c r="T246" s="29">
        <v>0</v>
      </c>
      <c r="U246" s="29">
        <v>0</v>
      </c>
      <c r="V246" s="29">
        <v>0</v>
      </c>
      <c r="W246" s="32">
        <v>0.1111111111111111</v>
      </c>
      <c r="X246" s="63">
        <f t="shared" si="18"/>
        <v>0</v>
      </c>
      <c r="Y246" s="63">
        <f t="shared" si="19"/>
        <v>0</v>
      </c>
      <c r="Z246" s="32">
        <v>0.29600000000000004</v>
      </c>
      <c r="AA246" s="27">
        <v>412.66025641025647</v>
      </c>
      <c r="AB246" s="27">
        <v>20695.592520901624</v>
      </c>
      <c r="AC246" s="61">
        <v>0</v>
      </c>
      <c r="AD246" s="27">
        <v>19091.838580856929</v>
      </c>
      <c r="AE246" s="27"/>
      <c r="AF246" s="33">
        <v>41</v>
      </c>
      <c r="AG246" s="30">
        <v>18.100000000000001</v>
      </c>
      <c r="AH246" s="51">
        <v>5.48</v>
      </c>
      <c r="AI246" s="52">
        <v>88.310001999999997</v>
      </c>
      <c r="AJ246" s="52">
        <v>1.665</v>
      </c>
      <c r="AK246" s="70">
        <v>0.13958758214366643</v>
      </c>
      <c r="AL246" s="73">
        <v>0</v>
      </c>
      <c r="AM246" s="73">
        <v>0</v>
      </c>
      <c r="AN246" s="73">
        <v>0</v>
      </c>
      <c r="AO246" s="17"/>
      <c r="AP246" s="17"/>
      <c r="AQ246" s="17"/>
      <c r="AR246" s="17"/>
      <c r="AS246" s="17"/>
      <c r="AT246" s="28"/>
      <c r="AU246" s="17">
        <v>77.17</v>
      </c>
      <c r="AV246" s="17">
        <v>49.92</v>
      </c>
      <c r="AW246" s="17">
        <v>1.477797513321492</v>
      </c>
      <c r="AX246" s="17">
        <v>59.259259259259252</v>
      </c>
      <c r="AY246" s="17">
        <v>1.7777777777777777</v>
      </c>
      <c r="AZ246" s="28">
        <v>1</v>
      </c>
    </row>
    <row r="247" spans="1:52" s="29" customFormat="1" ht="14" customHeight="1">
      <c r="A247" s="38" t="s">
        <v>26</v>
      </c>
      <c r="B247" s="39" t="s">
        <v>27</v>
      </c>
      <c r="C247" s="28">
        <v>6</v>
      </c>
      <c r="D247" s="28">
        <v>1994</v>
      </c>
      <c r="E247" s="36">
        <v>13.794299759500381</v>
      </c>
      <c r="F247" s="53"/>
      <c r="G247" s="53">
        <v>17.750797416950373</v>
      </c>
      <c r="H247" s="68">
        <v>0.77710873689134086</v>
      </c>
      <c r="I247" s="17">
        <v>0.38878584676844058</v>
      </c>
      <c r="J247" s="17">
        <v>0.26037951205592808</v>
      </c>
      <c r="K247" s="17">
        <v>0.23197614397959007</v>
      </c>
      <c r="L247" s="17">
        <v>0.27013102785240239</v>
      </c>
      <c r="M247" s="20">
        <v>20</v>
      </c>
      <c r="N247" s="69">
        <v>0</v>
      </c>
      <c r="O247" s="27">
        <v>20.133333333333336</v>
      </c>
      <c r="P247" s="27">
        <v>20.979999999999997</v>
      </c>
      <c r="Q247" s="29">
        <v>23</v>
      </c>
      <c r="R247" s="29">
        <v>25.666666666666668</v>
      </c>
      <c r="S247" s="29">
        <v>26</v>
      </c>
      <c r="T247" s="29">
        <v>0</v>
      </c>
      <c r="U247" s="29">
        <v>0</v>
      </c>
      <c r="V247" s="29">
        <v>0</v>
      </c>
      <c r="W247" s="32">
        <v>6.0606060606060608E-2</v>
      </c>
      <c r="X247" s="63">
        <f t="shared" si="18"/>
        <v>0</v>
      </c>
      <c r="Y247" s="63">
        <f t="shared" si="19"/>
        <v>0</v>
      </c>
      <c r="Z247" s="32">
        <v>0.27300000000000002</v>
      </c>
      <c r="AA247" s="27">
        <v>379.36314808089594</v>
      </c>
      <c r="AB247" s="27">
        <v>9799.6599721565344</v>
      </c>
      <c r="AC247" s="61">
        <v>0</v>
      </c>
      <c r="AD247" s="27">
        <v>9223.2916897845789</v>
      </c>
      <c r="AE247" s="27"/>
      <c r="AF247" s="33">
        <v>41.3</v>
      </c>
      <c r="AG247" s="30">
        <v>14.9</v>
      </c>
      <c r="AH247" s="51">
        <v>9.6900002000000001</v>
      </c>
      <c r="AI247" s="52">
        <v>86.809999000000005</v>
      </c>
      <c r="AJ247" s="52">
        <v>17.283000000000001</v>
      </c>
      <c r="AK247" s="70">
        <v>9.9767563379520349E-2</v>
      </c>
      <c r="AL247" s="73">
        <v>0</v>
      </c>
      <c r="AM247" s="73">
        <v>0</v>
      </c>
      <c r="AN247" s="73">
        <v>0</v>
      </c>
      <c r="AO247" s="17"/>
      <c r="AP247" s="17"/>
      <c r="AQ247" s="17"/>
      <c r="AR247" s="17"/>
      <c r="AS247" s="17"/>
      <c r="AT247" s="28"/>
      <c r="AU247" s="17">
        <v>83.57</v>
      </c>
      <c r="AV247" s="17">
        <v>48.13</v>
      </c>
      <c r="AW247" s="17">
        <v>1.3603730921424533</v>
      </c>
      <c r="AX247" s="17">
        <v>54.54545454545454</v>
      </c>
      <c r="AY247" s="17">
        <v>1.6363636363636365</v>
      </c>
      <c r="AZ247" s="28">
        <v>0</v>
      </c>
    </row>
    <row r="248" spans="1:52" s="29" customFormat="1" ht="14" customHeight="1">
      <c r="A248" s="38" t="s">
        <v>28</v>
      </c>
      <c r="B248" s="39" t="s">
        <v>29</v>
      </c>
      <c r="C248" s="28">
        <v>7</v>
      </c>
      <c r="D248" s="28">
        <v>1994</v>
      </c>
      <c r="E248" s="36">
        <v>10.430040224752792</v>
      </c>
      <c r="F248" s="53"/>
      <c r="G248" s="53">
        <v>14.614775426454493</v>
      </c>
      <c r="H248" s="68">
        <v>0.71366407764796513</v>
      </c>
      <c r="I248" s="17">
        <v>4.4908890908221339</v>
      </c>
      <c r="J248" s="17">
        <v>4.414367018987039</v>
      </c>
      <c r="K248" s="17">
        <v>6.1035258916109285</v>
      </c>
      <c r="L248" s="17">
        <v>6.8132326557086458</v>
      </c>
      <c r="M248" s="20">
        <v>26.1</v>
      </c>
      <c r="N248" s="69">
        <v>0</v>
      </c>
      <c r="O248" s="27">
        <v>26.899999999999995</v>
      </c>
      <c r="P248" s="27">
        <v>28.18</v>
      </c>
      <c r="Q248" s="29">
        <v>43</v>
      </c>
      <c r="R248" s="29">
        <v>58.333333333333336</v>
      </c>
      <c r="S248" s="29">
        <v>71.599999999999994</v>
      </c>
      <c r="T248" s="29">
        <v>1</v>
      </c>
      <c r="U248" s="29">
        <v>30</v>
      </c>
      <c r="V248" s="29">
        <v>0</v>
      </c>
      <c r="W248" s="32">
        <v>7.6923076923076927E-2</v>
      </c>
      <c r="X248" s="63">
        <f t="shared" si="18"/>
        <v>0</v>
      </c>
      <c r="Y248" s="63">
        <f t="shared" si="19"/>
        <v>0</v>
      </c>
      <c r="Z248" s="32">
        <v>0.154</v>
      </c>
      <c r="AA248" s="27">
        <v>343.58945925659629</v>
      </c>
      <c r="AB248" s="27">
        <v>7693.3359740859487</v>
      </c>
      <c r="AC248" s="61">
        <v>0</v>
      </c>
      <c r="AD248" s="27">
        <v>7239.4703753981757</v>
      </c>
      <c r="AE248" s="27"/>
      <c r="AF248" s="33">
        <v>43.2</v>
      </c>
      <c r="AG248" s="30">
        <v>41.7</v>
      </c>
      <c r="AH248" s="51">
        <v>6.4800002000000001</v>
      </c>
      <c r="AI248" s="52">
        <v>75.689999</v>
      </c>
      <c r="AJ248" s="52">
        <v>9.4820004000000004</v>
      </c>
      <c r="AK248" s="70">
        <v>0.32722063037249283</v>
      </c>
      <c r="AL248" s="73">
        <v>1</v>
      </c>
      <c r="AM248" s="77">
        <v>0</v>
      </c>
      <c r="AN248" s="73">
        <v>0</v>
      </c>
      <c r="AO248" s="17"/>
      <c r="AP248" s="17"/>
      <c r="AQ248" s="17"/>
      <c r="AR248" s="17"/>
      <c r="AS248" s="17"/>
      <c r="AT248" s="28"/>
      <c r="AU248" s="17">
        <v>76.47</v>
      </c>
      <c r="AV248" s="17">
        <v>47.13</v>
      </c>
      <c r="AW248" s="17">
        <v>1.2827980402830703</v>
      </c>
      <c r="AX248" s="17">
        <v>53.846153846153847</v>
      </c>
      <c r="AY248" s="17">
        <v>1.4</v>
      </c>
      <c r="AZ248" s="28">
        <v>0</v>
      </c>
    </row>
    <row r="249" spans="1:52" s="29" customFormat="1" ht="14" customHeight="1">
      <c r="A249" s="38" t="s">
        <v>30</v>
      </c>
      <c r="B249" s="39" t="s">
        <v>31</v>
      </c>
      <c r="C249" s="28">
        <v>8</v>
      </c>
      <c r="D249" s="28">
        <v>1994</v>
      </c>
      <c r="E249" s="36">
        <v>10.429509352788511</v>
      </c>
      <c r="F249" s="53"/>
      <c r="G249" s="53">
        <v>14.069959013185516</v>
      </c>
      <c r="H249" s="68">
        <v>0.7412608198086863</v>
      </c>
      <c r="I249" s="17">
        <v>0.59169004207573628</v>
      </c>
      <c r="J249" s="17">
        <v>0.42952314165497896</v>
      </c>
      <c r="K249" s="17">
        <v>0.55428817930634455</v>
      </c>
      <c r="L249" s="17">
        <v>0.5851212567819436</v>
      </c>
      <c r="M249" s="20">
        <v>20.399999999999999</v>
      </c>
      <c r="N249" s="69">
        <v>0</v>
      </c>
      <c r="O249" s="27">
        <v>21.733333333333331</v>
      </c>
      <c r="P249" s="27">
        <v>22.54</v>
      </c>
      <c r="Q249" s="29">
        <v>26</v>
      </c>
      <c r="R249" s="29">
        <v>39.666666666666664</v>
      </c>
      <c r="S249" s="29">
        <v>36.6</v>
      </c>
      <c r="T249" s="29">
        <v>0</v>
      </c>
      <c r="U249" s="29">
        <v>0</v>
      </c>
      <c r="V249" s="29">
        <v>0</v>
      </c>
      <c r="W249" s="32">
        <v>0</v>
      </c>
      <c r="X249" s="63">
        <f t="shared" si="18"/>
        <v>0</v>
      </c>
      <c r="Y249" s="63">
        <f t="shared" si="19"/>
        <v>0</v>
      </c>
      <c r="Z249" s="32">
        <v>7.0999999999999994E-2</v>
      </c>
      <c r="AA249" s="27">
        <v>369.92147545045685</v>
      </c>
      <c r="AB249" s="27">
        <v>10125.736147352245</v>
      </c>
      <c r="AC249" s="61">
        <v>0</v>
      </c>
      <c r="AD249" s="27">
        <v>9609.1845966545225</v>
      </c>
      <c r="AE249" s="27"/>
      <c r="AF249" s="33">
        <v>40.1</v>
      </c>
      <c r="AG249" s="30">
        <v>29.9</v>
      </c>
      <c r="AH249" s="51">
        <v>9.0100000999999992</v>
      </c>
      <c r="AI249" s="52">
        <v>79.069998999999996</v>
      </c>
      <c r="AJ249" s="52">
        <v>13.475</v>
      </c>
      <c r="AK249" s="70">
        <v>0.16097110436733078</v>
      </c>
      <c r="AL249" s="73">
        <v>0</v>
      </c>
      <c r="AM249" s="73">
        <v>0</v>
      </c>
      <c r="AN249" s="73">
        <v>0</v>
      </c>
      <c r="AO249" s="17"/>
      <c r="AP249" s="17"/>
      <c r="AQ249" s="17"/>
      <c r="AR249" s="17"/>
      <c r="AS249" s="17"/>
      <c r="AT249" s="28"/>
      <c r="AU249" s="17">
        <v>85.01</v>
      </c>
      <c r="AV249" s="17">
        <v>48.83</v>
      </c>
      <c r="AW249" s="17">
        <v>1.1095205635082936</v>
      </c>
      <c r="AX249" s="17">
        <v>53.571428571428569</v>
      </c>
      <c r="AY249" s="17">
        <v>1.25</v>
      </c>
      <c r="AZ249" s="28">
        <v>1</v>
      </c>
    </row>
    <row r="250" spans="1:52" s="29" customFormat="1" ht="14" customHeight="1">
      <c r="A250" s="38" t="s">
        <v>49</v>
      </c>
      <c r="B250" s="39" t="s">
        <v>50</v>
      </c>
      <c r="C250" s="28">
        <v>9</v>
      </c>
      <c r="D250" s="28">
        <v>1994</v>
      </c>
      <c r="E250" s="36">
        <v>7.5723563207452909</v>
      </c>
      <c r="F250" s="53"/>
      <c r="G250" s="53">
        <v>10.367077105088732</v>
      </c>
      <c r="H250" s="68">
        <v>0.73042345918584528</v>
      </c>
      <c r="I250" s="17">
        <v>16.280701754385966</v>
      </c>
      <c r="J250" s="17">
        <v>12.522417153996102</v>
      </c>
      <c r="K250" s="17">
        <v>13.525115386211818</v>
      </c>
      <c r="L250" s="17">
        <v>14.412409978024215</v>
      </c>
      <c r="M250" s="20">
        <v>30.7</v>
      </c>
      <c r="N250" s="69">
        <v>0</v>
      </c>
      <c r="O250" s="27">
        <v>30.299999999999997</v>
      </c>
      <c r="P250" s="27">
        <v>29.72</v>
      </c>
      <c r="Q250" s="29">
        <v>141</v>
      </c>
      <c r="R250" s="29">
        <v>152.33333333333334</v>
      </c>
      <c r="S250" s="29">
        <v>174</v>
      </c>
      <c r="T250" s="29">
        <v>0</v>
      </c>
      <c r="U250" s="29">
        <v>0</v>
      </c>
      <c r="V250" s="29">
        <v>0</v>
      </c>
      <c r="W250" s="32">
        <v>0.13333333333333333</v>
      </c>
      <c r="X250" s="63">
        <f t="shared" si="18"/>
        <v>0</v>
      </c>
      <c r="Y250" s="63">
        <f t="shared" si="19"/>
        <v>0</v>
      </c>
      <c r="Z250" s="32">
        <v>6.7000000000000004E-2</v>
      </c>
      <c r="AA250" s="27">
        <v>273.19933863800765</v>
      </c>
      <c r="AB250" s="27">
        <v>5830.0540904765157</v>
      </c>
      <c r="AC250" s="61">
        <v>0</v>
      </c>
      <c r="AD250" s="27">
        <v>5347.3116316100968</v>
      </c>
      <c r="AE250" s="27"/>
      <c r="AF250" s="33">
        <v>42.7</v>
      </c>
      <c r="AG250" s="30">
        <v>42.7</v>
      </c>
      <c r="AH250" s="51">
        <v>4.9699998000000001</v>
      </c>
      <c r="AI250" s="52">
        <v>70.770000999999993</v>
      </c>
      <c r="AJ250" s="52">
        <v>5.8960001000000002</v>
      </c>
      <c r="AK250" s="70">
        <v>0.23155994978028877</v>
      </c>
      <c r="AL250" s="73">
        <v>1</v>
      </c>
      <c r="AM250" s="77">
        <v>0</v>
      </c>
      <c r="AN250" s="73">
        <v>0</v>
      </c>
      <c r="AO250" s="17"/>
      <c r="AP250" s="17"/>
      <c r="AQ250" s="17"/>
      <c r="AR250" s="17"/>
      <c r="AS250" s="17"/>
      <c r="AT250" s="28"/>
      <c r="AU250" s="17">
        <v>75.38</v>
      </c>
      <c r="AV250" s="17">
        <v>55.46</v>
      </c>
      <c r="AW250" s="17">
        <v>1.4773574853489613</v>
      </c>
      <c r="AX250" s="17">
        <v>60</v>
      </c>
      <c r="AY250" s="17">
        <v>1.5</v>
      </c>
      <c r="AZ250" s="28">
        <v>1</v>
      </c>
    </row>
    <row r="251" spans="1:52" s="29" customFormat="1" ht="14" customHeight="1">
      <c r="A251" s="38" t="s">
        <v>51</v>
      </c>
      <c r="B251" s="39" t="s">
        <v>52</v>
      </c>
      <c r="C251" s="28">
        <v>10</v>
      </c>
      <c r="D251" s="28">
        <v>1994</v>
      </c>
      <c r="E251" s="36">
        <v>10.302795330744511</v>
      </c>
      <c r="F251" s="53"/>
      <c r="G251" s="53">
        <v>15.047426373697792</v>
      </c>
      <c r="H251" s="68">
        <v>0.68468820347599924</v>
      </c>
      <c r="I251" s="17">
        <v>5.5195985746491161</v>
      </c>
      <c r="J251" s="17">
        <v>5.3450658133953892</v>
      </c>
      <c r="K251" s="17">
        <v>6.3459044538458231</v>
      </c>
      <c r="L251" s="17">
        <v>6.9213104862110892</v>
      </c>
      <c r="M251" s="20">
        <v>25.2</v>
      </c>
      <c r="N251" s="69">
        <v>0</v>
      </c>
      <c r="O251" s="27">
        <v>28.133333333333336</v>
      </c>
      <c r="P251" s="27">
        <v>30.679999999999996</v>
      </c>
      <c r="Q251" s="29">
        <v>73</v>
      </c>
      <c r="R251" s="29">
        <v>101.33333333333333</v>
      </c>
      <c r="S251" s="29">
        <v>111.8</v>
      </c>
      <c r="T251" s="29">
        <v>0</v>
      </c>
      <c r="U251" s="29">
        <v>0</v>
      </c>
      <c r="V251" s="29">
        <v>0</v>
      </c>
      <c r="W251" s="32">
        <v>0.20833333333333334</v>
      </c>
      <c r="X251" s="63">
        <f t="shared" si="18"/>
        <v>1</v>
      </c>
      <c r="Y251" s="63">
        <f t="shared" si="19"/>
        <v>0</v>
      </c>
      <c r="Z251" s="32">
        <v>0.29199999999999998</v>
      </c>
      <c r="AA251" s="27">
        <v>228.05182977740478</v>
      </c>
      <c r="AB251" s="27">
        <v>7065.9297797434456</v>
      </c>
      <c r="AC251" s="61">
        <v>0</v>
      </c>
      <c r="AD251" s="27">
        <v>6280.8951029261298</v>
      </c>
      <c r="AE251" s="27"/>
      <c r="AF251" s="33">
        <v>43.6</v>
      </c>
      <c r="AG251" s="30">
        <v>41.7</v>
      </c>
      <c r="AH251" s="51">
        <v>5.0599999000000002</v>
      </c>
      <c r="AI251" s="52">
        <v>82.619999000000007</v>
      </c>
      <c r="AJ251" s="52">
        <v>10.191000000000001</v>
      </c>
      <c r="AK251" s="70">
        <v>0.18571114852499818</v>
      </c>
      <c r="AL251" s="73">
        <v>1</v>
      </c>
      <c r="AM251" s="77">
        <v>0</v>
      </c>
      <c r="AN251" s="73">
        <v>0</v>
      </c>
      <c r="AO251" s="17"/>
      <c r="AP251" s="17"/>
      <c r="AQ251" s="17"/>
      <c r="AR251" s="17"/>
      <c r="AS251" s="17"/>
      <c r="AT251" s="28"/>
      <c r="AU251" s="17">
        <v>73</v>
      </c>
      <c r="AV251" s="17">
        <v>43.54</v>
      </c>
      <c r="AW251" s="17">
        <v>1.7061128526645768</v>
      </c>
      <c r="AX251" s="17">
        <v>45.833333333333329</v>
      </c>
      <c r="AY251" s="17">
        <v>1.5714285714285714</v>
      </c>
      <c r="AZ251" s="28">
        <v>1</v>
      </c>
    </row>
    <row r="252" spans="1:52" s="29" customFormat="1" ht="14" customHeight="1">
      <c r="A252" s="38" t="s">
        <v>53</v>
      </c>
      <c r="B252" s="39" t="s">
        <v>54</v>
      </c>
      <c r="C252" s="28">
        <v>11</v>
      </c>
      <c r="D252" s="28">
        <v>1994</v>
      </c>
      <c r="E252" s="36">
        <v>12.197482465261036</v>
      </c>
      <c r="F252" s="53"/>
      <c r="G252" s="53">
        <v>16.88983146026851</v>
      </c>
      <c r="H252" s="68">
        <v>0.72217905157634554</v>
      </c>
      <c r="I252" s="17">
        <v>2.6200105503780553</v>
      </c>
      <c r="J252" s="17">
        <v>1.6704765254088272</v>
      </c>
      <c r="K252" s="17">
        <v>1.4712621377712927</v>
      </c>
      <c r="L252" s="17">
        <v>1.249912124578644</v>
      </c>
      <c r="M252" s="20">
        <v>15</v>
      </c>
      <c r="N252" s="69">
        <v>0</v>
      </c>
      <c r="O252" s="27">
        <v>18.066666666666666</v>
      </c>
      <c r="P252" s="27">
        <v>19.380000000000003</v>
      </c>
      <c r="Q252" s="29">
        <v>35</v>
      </c>
      <c r="R252" s="29">
        <v>29.333333333333332</v>
      </c>
      <c r="S252" s="29">
        <v>31.6</v>
      </c>
      <c r="T252" s="29">
        <v>0</v>
      </c>
      <c r="U252" s="29">
        <v>0</v>
      </c>
      <c r="V252" s="29">
        <v>0</v>
      </c>
      <c r="W252" s="32">
        <v>9.5238095238095233E-2</v>
      </c>
      <c r="X252" s="63">
        <f t="shared" si="18"/>
        <v>0</v>
      </c>
      <c r="Y252" s="63">
        <f t="shared" si="19"/>
        <v>0</v>
      </c>
      <c r="Z252" s="32">
        <v>0.308</v>
      </c>
      <c r="AA252" s="27">
        <v>477.62613478115895</v>
      </c>
      <c r="AB252" s="27">
        <v>11929.973753652017</v>
      </c>
      <c r="AC252" s="61">
        <v>0</v>
      </c>
      <c r="AD252" s="27">
        <v>11087.178511389173</v>
      </c>
      <c r="AE252" s="27"/>
      <c r="AF252" s="33">
        <v>38.700000000000003</v>
      </c>
      <c r="AG252" s="30">
        <v>21</v>
      </c>
      <c r="AH252" s="51">
        <v>9.1999995999999999</v>
      </c>
      <c r="AI252" s="52">
        <v>76.329999000000001</v>
      </c>
      <c r="AJ252" s="52">
        <v>1.8939999000000001</v>
      </c>
      <c r="AK252" s="70">
        <v>0.11062180729258411</v>
      </c>
      <c r="AL252" s="73">
        <v>0</v>
      </c>
      <c r="AM252" s="73">
        <v>0</v>
      </c>
      <c r="AN252" s="73">
        <v>0</v>
      </c>
      <c r="AO252" s="17"/>
      <c r="AP252" s="17"/>
      <c r="AQ252" s="17"/>
      <c r="AR252" s="17"/>
      <c r="AS252" s="17"/>
      <c r="AT252" s="28"/>
      <c r="AU252" s="17">
        <v>87</v>
      </c>
      <c r="AV252" s="17">
        <v>47.73</v>
      </c>
      <c r="AW252" s="17">
        <v>1.6168699186991868</v>
      </c>
      <c r="AX252" s="17">
        <v>52.380952380952387</v>
      </c>
      <c r="AY252" s="17">
        <v>1.8333333333333333</v>
      </c>
      <c r="AZ252" s="28">
        <v>1</v>
      </c>
    </row>
    <row r="253" spans="1:52" s="29" customFormat="1" ht="14" customHeight="1">
      <c r="A253" s="38" t="s">
        <v>55</v>
      </c>
      <c r="B253" s="39" t="s">
        <v>57</v>
      </c>
      <c r="C253" s="28">
        <v>12</v>
      </c>
      <c r="D253" s="28">
        <v>1994</v>
      </c>
      <c r="E253" s="36">
        <v>4.9110935410865757</v>
      </c>
      <c r="F253" s="53"/>
      <c r="G253" s="53">
        <v>9.4396761015251958</v>
      </c>
      <c r="H253" s="68">
        <v>0.52026081067475149</v>
      </c>
      <c r="I253" s="17">
        <v>0.77077231385848621</v>
      </c>
      <c r="J253" s="17">
        <v>0.77077231385848621</v>
      </c>
      <c r="K253" s="17">
        <v>1.2352130252539326</v>
      </c>
      <c r="L253" s="17">
        <v>1.7036497150565488</v>
      </c>
      <c r="M253" s="20">
        <v>22.8</v>
      </c>
      <c r="N253" s="69">
        <v>0</v>
      </c>
      <c r="O253" s="27">
        <v>24.3</v>
      </c>
      <c r="P253" s="27">
        <v>25.78</v>
      </c>
      <c r="Q253" s="29">
        <v>15</v>
      </c>
      <c r="R253" s="29">
        <v>40.333333333333336</v>
      </c>
      <c r="S253" s="29">
        <v>55.8</v>
      </c>
      <c r="T253" s="29">
        <v>1</v>
      </c>
      <c r="U253" s="29">
        <v>30</v>
      </c>
      <c r="V253" s="29">
        <v>1</v>
      </c>
      <c r="W253" s="32">
        <v>0</v>
      </c>
      <c r="X253" s="63">
        <f t="shared" si="18"/>
        <v>0</v>
      </c>
      <c r="Y253" s="63">
        <f t="shared" si="19"/>
        <v>0</v>
      </c>
      <c r="Z253" s="32"/>
      <c r="AA253" s="27">
        <v>318.05834260367067</v>
      </c>
      <c r="AB253" s="27">
        <v>11816.50577714459</v>
      </c>
      <c r="AC253" s="61">
        <v>0</v>
      </c>
      <c r="AD253" s="27">
        <v>10936.217523284258</v>
      </c>
      <c r="AE253" s="27"/>
      <c r="AF253" s="33">
        <v>43.8</v>
      </c>
      <c r="AG253" s="30">
        <v>30.1</v>
      </c>
      <c r="AH253" s="51">
        <v>6.3600000999999997</v>
      </c>
      <c r="AI253" s="52">
        <v>77.919996999999995</v>
      </c>
      <c r="AJ253" s="52">
        <v>2.6909999999999998</v>
      </c>
      <c r="AK253" s="70">
        <v>8.2912651063178827E-2</v>
      </c>
      <c r="AL253" s="73">
        <v>1</v>
      </c>
      <c r="AM253" s="77">
        <v>0</v>
      </c>
      <c r="AN253" s="73">
        <v>0</v>
      </c>
      <c r="AO253" s="17"/>
      <c r="AP253" s="17"/>
      <c r="AQ253" s="17"/>
      <c r="AR253" s="17"/>
      <c r="AS253" s="17"/>
      <c r="AT253" s="28"/>
      <c r="AU253" s="17">
        <v>81.83</v>
      </c>
      <c r="AV253" s="17">
        <v>69.209999999999994</v>
      </c>
      <c r="AW253" s="17">
        <v>2.4429932933286267</v>
      </c>
      <c r="AX253" s="17">
        <v>93.75</v>
      </c>
      <c r="AY253" s="17">
        <v>15</v>
      </c>
      <c r="AZ253" s="28">
        <v>1</v>
      </c>
    </row>
    <row r="254" spans="1:52" s="29" customFormat="1" ht="14" customHeight="1">
      <c r="A254" s="38" t="s">
        <v>60</v>
      </c>
      <c r="B254" s="39" t="s">
        <v>4</v>
      </c>
      <c r="C254" s="28">
        <v>13</v>
      </c>
      <c r="D254" s="28">
        <v>1994</v>
      </c>
      <c r="E254" s="36">
        <v>8.8384215659032481</v>
      </c>
      <c r="F254" s="53"/>
      <c r="G254" s="53">
        <v>13.105896255724211</v>
      </c>
      <c r="H254" s="68">
        <v>0.67438513119947252</v>
      </c>
      <c r="I254" s="17">
        <v>1.7159013356731989</v>
      </c>
      <c r="J254" s="17">
        <v>1.1829319814110688</v>
      </c>
      <c r="K254" s="17">
        <v>1.2143452558000174</v>
      </c>
      <c r="L254" s="17">
        <v>1.2165747586978566</v>
      </c>
      <c r="M254" s="20">
        <v>18.8</v>
      </c>
      <c r="N254" s="69">
        <v>0</v>
      </c>
      <c r="O254" s="27">
        <v>20.466666666666669</v>
      </c>
      <c r="P254" s="27">
        <v>21.220000000000002</v>
      </c>
      <c r="Q254" s="29">
        <v>72</v>
      </c>
      <c r="R254" s="29">
        <v>58.333333333333336</v>
      </c>
      <c r="S254" s="29">
        <v>59.8</v>
      </c>
      <c r="T254" s="29">
        <v>1</v>
      </c>
      <c r="U254" s="29">
        <v>30</v>
      </c>
      <c r="V254" s="29">
        <v>0</v>
      </c>
      <c r="W254" s="32">
        <v>0.16666666666666666</v>
      </c>
      <c r="X254" s="63">
        <f t="shared" si="18"/>
        <v>1</v>
      </c>
      <c r="Y254" s="63">
        <f t="shared" si="19"/>
        <v>0</v>
      </c>
      <c r="Z254" s="32">
        <v>0.16699999999999998</v>
      </c>
      <c r="AA254" s="27">
        <v>406.1680851554313</v>
      </c>
      <c r="AB254" s="27">
        <v>6712.3809482816896</v>
      </c>
      <c r="AC254" s="61">
        <v>0</v>
      </c>
      <c r="AD254" s="27">
        <v>6193.1401707898694</v>
      </c>
      <c r="AE254" s="27"/>
      <c r="AF254" s="33">
        <v>42</v>
      </c>
      <c r="AG254" s="30">
        <v>20.2</v>
      </c>
      <c r="AH254" s="51">
        <v>8.2099998000000003</v>
      </c>
      <c r="AI254" s="52">
        <v>78.250003000000007</v>
      </c>
      <c r="AJ254" s="52">
        <v>9.8259997000000006</v>
      </c>
      <c r="AK254" s="70">
        <v>0.16283911261466397</v>
      </c>
      <c r="AL254" s="73">
        <v>1</v>
      </c>
      <c r="AM254" s="77">
        <v>0</v>
      </c>
      <c r="AN254" s="73">
        <v>0</v>
      </c>
      <c r="AO254" s="17"/>
      <c r="AP254" s="17"/>
      <c r="AQ254" s="17"/>
      <c r="AR254" s="17"/>
      <c r="AS254" s="17"/>
      <c r="AT254" s="28"/>
      <c r="AU254" s="17">
        <v>83.55</v>
      </c>
      <c r="AV254" s="17">
        <v>49.64</v>
      </c>
      <c r="AW254" s="17">
        <v>1.6947763741891431</v>
      </c>
      <c r="AX254" s="17">
        <v>58.333333333333336</v>
      </c>
      <c r="AY254" s="17">
        <v>2.3333333333333335</v>
      </c>
      <c r="AZ254" s="28">
        <v>1</v>
      </c>
    </row>
    <row r="255" spans="1:52" s="29" customFormat="1" ht="14" customHeight="1">
      <c r="A255" s="38" t="s">
        <v>5</v>
      </c>
      <c r="B255" s="39" t="s">
        <v>6</v>
      </c>
      <c r="C255" s="28">
        <v>14</v>
      </c>
      <c r="D255" s="28">
        <v>1994</v>
      </c>
      <c r="E255" s="36">
        <v>10.094202500612152</v>
      </c>
      <c r="F255" s="53"/>
      <c r="G255" s="53">
        <v>13.08040945715133</v>
      </c>
      <c r="H255" s="68">
        <v>0.7717038624577186</v>
      </c>
      <c r="I255" s="17">
        <v>6.8999960046346231</v>
      </c>
      <c r="J255" s="17">
        <v>5.9730712373646568</v>
      </c>
      <c r="K255" s="17">
        <v>6.5836600884821621</v>
      </c>
      <c r="L255" s="17">
        <v>7.3117726812433803</v>
      </c>
      <c r="M255" s="20">
        <v>23.1</v>
      </c>
      <c r="N255" s="69">
        <v>0</v>
      </c>
      <c r="O255" s="27">
        <v>26.633333333333336</v>
      </c>
      <c r="P255" s="27">
        <v>28.76</v>
      </c>
      <c r="Q255" s="29">
        <v>32</v>
      </c>
      <c r="R255" s="29">
        <v>49.666666666666664</v>
      </c>
      <c r="S255" s="29">
        <v>65</v>
      </c>
      <c r="T255" s="29">
        <v>1</v>
      </c>
      <c r="U255" s="29">
        <v>30</v>
      </c>
      <c r="V255" s="29">
        <v>1</v>
      </c>
      <c r="W255" s="32">
        <v>0.25</v>
      </c>
      <c r="X255" s="63">
        <f t="shared" si="18"/>
        <v>1</v>
      </c>
      <c r="Y255" s="63">
        <f t="shared" si="19"/>
        <v>0</v>
      </c>
      <c r="Z255" s="32">
        <v>0.35</v>
      </c>
      <c r="AA255" s="27">
        <v>310.56758543459512</v>
      </c>
      <c r="AB255" s="27">
        <v>6619.2365044082744</v>
      </c>
      <c r="AC255" s="61">
        <v>0</v>
      </c>
      <c r="AD255" s="27">
        <v>6304.1504753878507</v>
      </c>
      <c r="AE255" s="27"/>
      <c r="AF255" s="33">
        <v>43.6</v>
      </c>
      <c r="AG255" s="30">
        <v>35.6</v>
      </c>
      <c r="AH255" s="51">
        <v>4.7699999999999996</v>
      </c>
      <c r="AI255" s="52">
        <v>64.87</v>
      </c>
      <c r="AJ255" s="52">
        <v>28.248999999999999</v>
      </c>
      <c r="AK255" s="70">
        <v>0.42988468671881302</v>
      </c>
      <c r="AL255" s="73">
        <v>1</v>
      </c>
      <c r="AM255" s="77">
        <v>0</v>
      </c>
      <c r="AN255" s="73">
        <v>0</v>
      </c>
      <c r="AO255" s="17"/>
      <c r="AP255" s="17"/>
      <c r="AQ255" s="17"/>
      <c r="AR255" s="17"/>
      <c r="AS255" s="17"/>
      <c r="AT255" s="28"/>
      <c r="AU255" s="17">
        <v>72.490973139586089</v>
      </c>
      <c r="AV255" s="17">
        <v>50.45</v>
      </c>
      <c r="AW255" s="17">
        <v>1.1375422773393462</v>
      </c>
      <c r="AX255" s="17">
        <v>55.000000000000007</v>
      </c>
      <c r="AY255" s="17">
        <v>1.2222222222222223</v>
      </c>
      <c r="AZ255" s="28">
        <v>1</v>
      </c>
    </row>
    <row r="256" spans="1:52" s="29" customFormat="1" ht="14" customHeight="1">
      <c r="A256" s="38" t="s">
        <v>7</v>
      </c>
      <c r="B256" s="39" t="s">
        <v>8</v>
      </c>
      <c r="C256" s="28">
        <v>15</v>
      </c>
      <c r="D256" s="28">
        <v>1994</v>
      </c>
      <c r="E256" s="36">
        <v>9.9563928274729712</v>
      </c>
      <c r="F256" s="53"/>
      <c r="G256" s="53">
        <v>17.760968420702643</v>
      </c>
      <c r="H256" s="68">
        <v>0.56057713699144596</v>
      </c>
      <c r="I256" s="17">
        <v>1.7588412340105342</v>
      </c>
      <c r="J256" s="17">
        <v>0.49849510910458994</v>
      </c>
      <c r="K256" s="17">
        <v>0.62208329701936949</v>
      </c>
      <c r="L256" s="17">
        <v>0.73325396061134507</v>
      </c>
      <c r="M256" s="20">
        <v>15.3</v>
      </c>
      <c r="N256" s="69">
        <v>0</v>
      </c>
      <c r="O256" s="27">
        <v>15.9</v>
      </c>
      <c r="P256" s="27">
        <v>16.04</v>
      </c>
      <c r="Q256" s="29">
        <v>38</v>
      </c>
      <c r="R256" s="29">
        <v>45</v>
      </c>
      <c r="S256" s="29">
        <v>43</v>
      </c>
      <c r="T256" s="29">
        <v>0</v>
      </c>
      <c r="U256" s="29">
        <v>0</v>
      </c>
      <c r="V256" s="29">
        <v>0</v>
      </c>
      <c r="W256" s="32">
        <v>0.12</v>
      </c>
      <c r="X256" s="63">
        <f t="shared" si="18"/>
        <v>0</v>
      </c>
      <c r="Y256" s="63">
        <f t="shared" si="19"/>
        <v>0</v>
      </c>
      <c r="Z256" s="32">
        <v>0.28600000000000003</v>
      </c>
      <c r="AA256" s="27">
        <v>453.73834814861573</v>
      </c>
      <c r="AB256" s="27">
        <v>26523.796500154454</v>
      </c>
      <c r="AC256" s="61">
        <v>0</v>
      </c>
      <c r="AD256" s="27">
        <v>24498.525794516147</v>
      </c>
      <c r="AE256" s="27"/>
      <c r="AF256" s="33">
        <v>43.3</v>
      </c>
      <c r="AG256" s="30">
        <v>25.2</v>
      </c>
      <c r="AH256" s="51">
        <v>4.2199999000000004</v>
      </c>
      <c r="AI256" s="52">
        <v>86.990002000000004</v>
      </c>
      <c r="AJ256" s="52">
        <v>4.4030000999999999</v>
      </c>
      <c r="AK256" s="70">
        <v>0.15108726348489127</v>
      </c>
      <c r="AL256" s="73">
        <v>0</v>
      </c>
      <c r="AM256" s="73">
        <v>0</v>
      </c>
      <c r="AN256" s="73">
        <v>0</v>
      </c>
      <c r="AO256" s="17"/>
      <c r="AP256" s="17"/>
      <c r="AQ256" s="17"/>
      <c r="AR256" s="17"/>
      <c r="AS256" s="17"/>
      <c r="AT256" s="28"/>
      <c r="AU256" s="17">
        <v>80.209999999999994</v>
      </c>
      <c r="AV256" s="17">
        <v>50.58</v>
      </c>
      <c r="AW256" s="17">
        <v>1.7174872665534804</v>
      </c>
      <c r="AX256" s="17">
        <v>60</v>
      </c>
      <c r="AY256" s="17">
        <v>1.5</v>
      </c>
      <c r="AZ256" s="28">
        <v>0</v>
      </c>
    </row>
    <row r="257" spans="1:53" s="29" customFormat="1" ht="14" customHeight="1">
      <c r="A257" s="38" t="s">
        <v>9</v>
      </c>
      <c r="B257" s="39" t="s">
        <v>10</v>
      </c>
      <c r="C257" s="28">
        <v>16</v>
      </c>
      <c r="D257" s="28">
        <v>1994</v>
      </c>
      <c r="E257" s="36">
        <v>10.789108668201731</v>
      </c>
      <c r="F257" s="53"/>
      <c r="G257" s="53">
        <v>15.055569038095722</v>
      </c>
      <c r="H257" s="68">
        <v>0.71661912219336299</v>
      </c>
      <c r="I257" s="17">
        <v>0.90351458885941649</v>
      </c>
      <c r="J257" s="17">
        <v>8.2891246684350134E-2</v>
      </c>
      <c r="K257" s="17">
        <v>1.1983105297204695</v>
      </c>
      <c r="L257" s="17">
        <v>1.3063427144057416</v>
      </c>
      <c r="M257" s="20">
        <v>19.600000000000001</v>
      </c>
      <c r="N257" s="69">
        <v>0</v>
      </c>
      <c r="O257" s="27">
        <v>21.233333333333331</v>
      </c>
      <c r="P257" s="27">
        <v>22.18</v>
      </c>
      <c r="Q257" s="29">
        <v>0</v>
      </c>
      <c r="R257" s="29">
        <v>5.333333333333333</v>
      </c>
      <c r="S257" s="29">
        <v>17.8</v>
      </c>
      <c r="T257" s="29">
        <v>0</v>
      </c>
      <c r="U257" s="29">
        <v>0</v>
      </c>
      <c r="V257" s="29">
        <v>0</v>
      </c>
      <c r="W257" s="32">
        <v>0.16279069767441862</v>
      </c>
      <c r="X257" s="63">
        <f t="shared" si="18"/>
        <v>1</v>
      </c>
      <c r="Y257" s="63">
        <f t="shared" si="19"/>
        <v>0</v>
      </c>
      <c r="Z257" s="32">
        <v>0.25600000000000001</v>
      </c>
      <c r="AA257" s="27">
        <v>410.16131487933944</v>
      </c>
      <c r="AB257" s="27">
        <v>12235.892906671093</v>
      </c>
      <c r="AC257" s="61">
        <v>0</v>
      </c>
      <c r="AD257" s="27">
        <v>11526.196250046985</v>
      </c>
      <c r="AE257" s="27"/>
      <c r="AF257" s="33"/>
      <c r="AG257" s="30"/>
      <c r="AH257" s="51">
        <v>5.8700001000000004</v>
      </c>
      <c r="AI257" s="52">
        <v>81.250001999999995</v>
      </c>
      <c r="AJ257" s="52">
        <v>2.5659999999999998</v>
      </c>
      <c r="AK257" s="70">
        <v>0.17468266989033762</v>
      </c>
      <c r="AL257" s="73">
        <v>0</v>
      </c>
      <c r="AM257" s="73">
        <v>0</v>
      </c>
      <c r="AN257" s="73">
        <v>0</v>
      </c>
      <c r="AO257" s="17"/>
      <c r="AP257" s="17"/>
      <c r="AQ257" s="17"/>
      <c r="AR257" s="17"/>
      <c r="AS257" s="17"/>
      <c r="AT257" s="28"/>
      <c r="AU257" s="17">
        <v>70.59</v>
      </c>
      <c r="AV257" s="17">
        <v>44.85</v>
      </c>
      <c r="AW257" s="17">
        <v>1.602357984994641</v>
      </c>
      <c r="AX257" s="17">
        <v>70.833333333333343</v>
      </c>
      <c r="AY257" s="17">
        <v>2.8333333333333335</v>
      </c>
      <c r="AZ257" s="28">
        <v>0</v>
      </c>
    </row>
    <row r="258" spans="1:53" s="29" customFormat="1" ht="14" customHeight="1">
      <c r="A258" s="38" t="s">
        <v>11</v>
      </c>
      <c r="B258" s="39" t="s">
        <v>12</v>
      </c>
      <c r="C258" s="28">
        <v>17</v>
      </c>
      <c r="D258" s="28">
        <v>1994</v>
      </c>
      <c r="E258" s="36">
        <v>13.806304825167073</v>
      </c>
      <c r="F258" s="53"/>
      <c r="G258" s="53">
        <v>17.587088158748173</v>
      </c>
      <c r="H258" s="68">
        <v>0.78502505363854325</v>
      </c>
      <c r="I258" s="40">
        <v>12.261188170635959</v>
      </c>
      <c r="J258" s="40">
        <v>10.638576288929599</v>
      </c>
      <c r="K258" s="17">
        <v>11.699735545264154</v>
      </c>
      <c r="L258" s="17">
        <v>13.360860787844331</v>
      </c>
      <c r="M258" s="20">
        <v>29.8</v>
      </c>
      <c r="N258" s="69">
        <v>0</v>
      </c>
      <c r="O258" s="27">
        <v>30.099999999999998</v>
      </c>
      <c r="P258" s="27">
        <v>31.1</v>
      </c>
      <c r="Q258" s="29">
        <v>92</v>
      </c>
      <c r="R258" s="29">
        <v>94.666666666666671</v>
      </c>
      <c r="S258" s="29">
        <v>104.8</v>
      </c>
      <c r="T258" s="29">
        <v>0</v>
      </c>
      <c r="U258" s="29">
        <v>0</v>
      </c>
      <c r="V258" s="29">
        <v>0</v>
      </c>
      <c r="W258" s="32">
        <v>0.16666666666666666</v>
      </c>
      <c r="X258" s="63">
        <f t="shared" ref="X258:X262" si="20">IF(W258&gt;=0.15,1,0)</f>
        <v>1</v>
      </c>
      <c r="Y258" s="63">
        <f t="shared" si="19"/>
        <v>0</v>
      </c>
      <c r="Z258" s="32">
        <v>6.5000000000000002E-2</v>
      </c>
      <c r="AA258" s="27">
        <v>237.21735620498606</v>
      </c>
      <c r="AB258" s="27">
        <v>7256.6627785019655</v>
      </c>
      <c r="AC258" s="61">
        <v>0</v>
      </c>
      <c r="AD258" s="27">
        <v>6925.2554569589174</v>
      </c>
      <c r="AE258" s="27"/>
      <c r="AF258" s="33">
        <v>41</v>
      </c>
      <c r="AG258" s="30">
        <v>34.5</v>
      </c>
      <c r="AH258" s="51">
        <v>5.3699998999999998</v>
      </c>
      <c r="AI258" s="52">
        <v>80.319999999999993</v>
      </c>
      <c r="AJ258" s="52">
        <v>5.9810001000000002</v>
      </c>
      <c r="AK258" s="70">
        <v>0.23838737949167396</v>
      </c>
      <c r="AL258" s="73">
        <v>1</v>
      </c>
      <c r="AM258" s="73">
        <v>0</v>
      </c>
      <c r="AN258" s="73">
        <v>0</v>
      </c>
      <c r="AO258" s="17"/>
      <c r="AP258" s="17"/>
      <c r="AQ258" s="17"/>
      <c r="AR258" s="17"/>
      <c r="AS258" s="17"/>
      <c r="AT258" s="28"/>
      <c r="AU258" s="17">
        <v>71.3</v>
      </c>
      <c r="AV258" s="17">
        <v>42</v>
      </c>
      <c r="AW258" s="17">
        <v>1.2</v>
      </c>
      <c r="AX258" s="17">
        <v>53.333333333333336</v>
      </c>
      <c r="AY258" s="17">
        <v>1.7777777777777777</v>
      </c>
      <c r="AZ258" s="28">
        <v>0</v>
      </c>
    </row>
    <row r="259" spans="1:53" s="29" customFormat="1" ht="14" customHeight="1">
      <c r="A259" s="38" t="s">
        <v>13</v>
      </c>
      <c r="B259" s="39" t="s">
        <v>14</v>
      </c>
      <c r="C259" s="28">
        <v>18</v>
      </c>
      <c r="D259" s="28">
        <v>1994</v>
      </c>
      <c r="E259" s="36">
        <v>11.333800404365469</v>
      </c>
      <c r="F259" s="53"/>
      <c r="G259" s="53">
        <v>14.702418560065675</v>
      </c>
      <c r="H259" s="68">
        <v>0.77087999896493498</v>
      </c>
      <c r="I259" s="17">
        <v>2.6419294990723561</v>
      </c>
      <c r="J259" s="17">
        <v>2.6419294990723561</v>
      </c>
      <c r="K259" s="17">
        <v>1.938966060456939</v>
      </c>
      <c r="L259" s="17">
        <v>1.7885053391910879</v>
      </c>
      <c r="M259" s="20">
        <v>21.3</v>
      </c>
      <c r="N259" s="69">
        <v>0</v>
      </c>
      <c r="O259" s="27">
        <v>22.099999999999998</v>
      </c>
      <c r="P259" s="27">
        <v>23.06</v>
      </c>
      <c r="Q259" s="29">
        <v>67</v>
      </c>
      <c r="R259" s="29">
        <v>82.666666666666671</v>
      </c>
      <c r="S259" s="29">
        <v>80.8</v>
      </c>
      <c r="T259" s="29">
        <v>0</v>
      </c>
      <c r="U259" s="29">
        <v>0</v>
      </c>
      <c r="V259" s="29">
        <v>0</v>
      </c>
      <c r="W259" s="32">
        <v>0.16666666666666666</v>
      </c>
      <c r="X259" s="63">
        <f t="shared" si="20"/>
        <v>1</v>
      </c>
      <c r="Y259" s="63">
        <f t="shared" si="19"/>
        <v>0</v>
      </c>
      <c r="Z259" s="32">
        <v>0.13300000000000001</v>
      </c>
      <c r="AA259" s="27">
        <v>359.43455957873806</v>
      </c>
      <c r="AB259" s="27">
        <v>7851.0626110666262</v>
      </c>
      <c r="AC259" s="61">
        <v>0</v>
      </c>
      <c r="AD259" s="27">
        <v>7474.2406500638181</v>
      </c>
      <c r="AE259" s="27"/>
      <c r="AF259" s="33">
        <v>39</v>
      </c>
      <c r="AG259" s="30">
        <v>28.9</v>
      </c>
      <c r="AH259" s="51">
        <v>6.99</v>
      </c>
      <c r="AI259" s="52">
        <v>82.010002</v>
      </c>
      <c r="AJ259" s="52">
        <v>6.2060000999999998</v>
      </c>
      <c r="AK259" s="70">
        <v>0.11526757218139984</v>
      </c>
      <c r="AL259" s="73">
        <v>0</v>
      </c>
      <c r="AM259" s="73">
        <v>0</v>
      </c>
      <c r="AN259" s="73">
        <v>0</v>
      </c>
      <c r="AO259" s="17"/>
      <c r="AP259" s="17"/>
      <c r="AQ259" s="17"/>
      <c r="AR259" s="17"/>
      <c r="AS259" s="17"/>
      <c r="AT259" s="28"/>
      <c r="AU259" s="17">
        <v>83.92</v>
      </c>
      <c r="AV259" s="17">
        <v>31.84</v>
      </c>
      <c r="AW259" s="17">
        <v>1.1168011224131882</v>
      </c>
      <c r="AX259" s="17">
        <v>34.782608695652172</v>
      </c>
      <c r="AY259" s="17">
        <v>1.1428571428571428</v>
      </c>
      <c r="AZ259" s="28">
        <v>1</v>
      </c>
    </row>
    <row r="260" spans="1:53" s="29" customFormat="1" ht="14" customHeight="1">
      <c r="A260" s="38" t="s">
        <v>15</v>
      </c>
      <c r="B260" s="39" t="s">
        <v>16</v>
      </c>
      <c r="C260" s="28">
        <v>19</v>
      </c>
      <c r="D260" s="28">
        <v>1994</v>
      </c>
      <c r="E260" s="36">
        <v>11.146404053591354</v>
      </c>
      <c r="F260" s="53"/>
      <c r="G260" s="53">
        <v>13.485294542947674</v>
      </c>
      <c r="H260" s="68">
        <v>0.82655992556132374</v>
      </c>
      <c r="I260" s="17">
        <v>0.66214967662457647</v>
      </c>
      <c r="J260" s="17">
        <v>0.49276255004619651</v>
      </c>
      <c r="K260" s="17">
        <v>0.98928296054228093</v>
      </c>
      <c r="L260" s="17">
        <v>1.3380324993015038</v>
      </c>
      <c r="M260" s="20">
        <v>27.6</v>
      </c>
      <c r="N260" s="69">
        <v>0</v>
      </c>
      <c r="O260" s="27">
        <v>25.833333333333332</v>
      </c>
      <c r="P260" s="27">
        <v>27.160000000000004</v>
      </c>
      <c r="Q260" s="29">
        <v>61</v>
      </c>
      <c r="R260" s="29">
        <v>63</v>
      </c>
      <c r="S260" s="29">
        <v>56.8</v>
      </c>
      <c r="T260" s="29">
        <v>0</v>
      </c>
      <c r="U260" s="29">
        <v>0</v>
      </c>
      <c r="V260" s="29">
        <v>0</v>
      </c>
      <c r="W260" s="32">
        <v>9.3023255813953487E-2</v>
      </c>
      <c r="X260" s="63">
        <f t="shared" si="20"/>
        <v>0</v>
      </c>
      <c r="Y260" s="63">
        <f t="shared" si="19"/>
        <v>0</v>
      </c>
      <c r="Z260" s="32">
        <v>0.14300000000000002</v>
      </c>
      <c r="AA260" s="27">
        <v>401.01442079447384</v>
      </c>
      <c r="AB260" s="27">
        <v>22348.875676216459</v>
      </c>
      <c r="AC260" s="61">
        <v>0</v>
      </c>
      <c r="AD260" s="27">
        <v>20651.418942214703</v>
      </c>
      <c r="AE260" s="27"/>
      <c r="AF260" s="33">
        <v>41.7</v>
      </c>
      <c r="AG260" s="30">
        <v>22.5</v>
      </c>
      <c r="AH260" s="51">
        <v>7.4200001000000002</v>
      </c>
      <c r="AI260" s="52">
        <v>82.899997999999997</v>
      </c>
      <c r="AJ260" s="52">
        <v>4.048</v>
      </c>
      <c r="AK260" s="70">
        <v>0.15599268069533395</v>
      </c>
      <c r="AL260" s="73">
        <v>1</v>
      </c>
      <c r="AM260" s="73">
        <v>0</v>
      </c>
      <c r="AN260" s="73">
        <v>0</v>
      </c>
      <c r="AO260" s="17"/>
      <c r="AP260" s="17"/>
      <c r="AQ260" s="17"/>
      <c r="AR260" s="17"/>
      <c r="AS260" s="17"/>
      <c r="AT260" s="28"/>
      <c r="AU260" s="17">
        <v>79.58</v>
      </c>
      <c r="AV260" s="17">
        <v>44.76</v>
      </c>
      <c r="AW260" s="17">
        <v>1.5601254792610664</v>
      </c>
      <c r="AX260" s="17">
        <v>50</v>
      </c>
      <c r="AY260" s="17">
        <v>1.5714285714285714</v>
      </c>
      <c r="AZ260" s="28">
        <v>1</v>
      </c>
    </row>
    <row r="261" spans="1:53" s="29" customFormat="1" ht="14" customHeight="1">
      <c r="A261" s="38" t="s">
        <v>17</v>
      </c>
      <c r="B261" s="39" t="s">
        <v>18</v>
      </c>
      <c r="C261" s="28">
        <v>20</v>
      </c>
      <c r="D261" s="28">
        <v>1994</v>
      </c>
      <c r="E261" s="36">
        <v>10.083777644228535</v>
      </c>
      <c r="F261" s="53"/>
      <c r="G261" s="53">
        <v>15.406007657620194</v>
      </c>
      <c r="H261" s="68">
        <v>0.6545354168534927</v>
      </c>
      <c r="I261" s="17">
        <v>9.7727827999022729E-2</v>
      </c>
      <c r="J261" s="17">
        <v>9.7727827999022729E-2</v>
      </c>
      <c r="K261" s="17">
        <v>0.12183183776976531</v>
      </c>
      <c r="L261" s="17">
        <v>0.15452257819086318</v>
      </c>
      <c r="M261" s="20">
        <v>15.9</v>
      </c>
      <c r="N261" s="69">
        <v>0</v>
      </c>
      <c r="O261" s="27">
        <v>18.333333333333332</v>
      </c>
      <c r="P261" s="27">
        <v>19.119999999999997</v>
      </c>
      <c r="Q261" s="29">
        <v>47</v>
      </c>
      <c r="R261" s="29">
        <v>39.333333333333336</v>
      </c>
      <c r="S261" s="29">
        <v>51.6</v>
      </c>
      <c r="T261" s="29">
        <v>1</v>
      </c>
      <c r="U261" s="29">
        <v>30</v>
      </c>
      <c r="V261" s="29">
        <v>1</v>
      </c>
      <c r="W261" s="32">
        <v>0.20833333333333334</v>
      </c>
      <c r="X261" s="63">
        <f t="shared" si="20"/>
        <v>1</v>
      </c>
      <c r="Y261" s="63">
        <f t="shared" si="19"/>
        <v>0</v>
      </c>
      <c r="Z261" s="32">
        <v>8.3000000000000004E-2</v>
      </c>
      <c r="AA261" s="27">
        <v>383.50816816830843</v>
      </c>
      <c r="AB261" s="27">
        <v>24905.314383993624</v>
      </c>
      <c r="AC261" s="61">
        <v>0</v>
      </c>
      <c r="AD261" s="27">
        <v>24364.256077388058</v>
      </c>
      <c r="AE261" s="27"/>
      <c r="AF261" s="33">
        <v>36.799999999999997</v>
      </c>
      <c r="AG261" s="30">
        <v>13.5</v>
      </c>
      <c r="AH261" s="51">
        <v>4.1899999000000001</v>
      </c>
      <c r="AI261" s="52">
        <v>92.810001</v>
      </c>
      <c r="AJ261" s="52">
        <v>0.70500001999999995</v>
      </c>
      <c r="AK261" s="70">
        <v>6.6508875739644965E-2</v>
      </c>
      <c r="AL261" s="73">
        <v>0</v>
      </c>
      <c r="AM261" s="73">
        <v>0</v>
      </c>
      <c r="AN261" s="73">
        <v>1</v>
      </c>
      <c r="AO261" s="17"/>
      <c r="AP261" s="17"/>
      <c r="AQ261" s="17"/>
      <c r="AR261" s="17"/>
      <c r="AS261" s="17"/>
      <c r="AT261" s="28"/>
      <c r="AU261" s="17">
        <v>77</v>
      </c>
      <c r="AV261" s="17">
        <v>59.64</v>
      </c>
      <c r="AW261" s="17">
        <v>1.7883058470764617</v>
      </c>
      <c r="AX261" s="17">
        <v>66.666666666666657</v>
      </c>
      <c r="AY261" s="17">
        <v>2</v>
      </c>
      <c r="AZ261" s="28">
        <v>1</v>
      </c>
    </row>
    <row r="262" spans="1:53" s="29" customFormat="1" ht="14" customHeight="1">
      <c r="A262" s="38" t="s">
        <v>19</v>
      </c>
      <c r="B262" s="39" t="s">
        <v>20</v>
      </c>
      <c r="C262" s="28">
        <v>21</v>
      </c>
      <c r="D262" s="28">
        <v>1994</v>
      </c>
      <c r="E262" s="36">
        <v>8.7386233157170388</v>
      </c>
      <c r="F262" s="53"/>
      <c r="G262" s="53">
        <v>12.495269444023366</v>
      </c>
      <c r="H262" s="68">
        <v>0.69935453211829901</v>
      </c>
      <c r="I262" s="17">
        <v>3.3126800881372529</v>
      </c>
      <c r="J262" s="17">
        <v>0.61959735588240827</v>
      </c>
      <c r="K262" s="17">
        <v>0.83587285438536563</v>
      </c>
      <c r="L262" s="17">
        <v>0.87902762605863316</v>
      </c>
      <c r="M262" s="20">
        <v>17.8</v>
      </c>
      <c r="N262" s="69">
        <v>0</v>
      </c>
      <c r="O262" s="27">
        <v>19.5</v>
      </c>
      <c r="P262" s="27">
        <v>21.8</v>
      </c>
      <c r="Q262" s="29">
        <v>36</v>
      </c>
      <c r="R262" s="29">
        <v>32</v>
      </c>
      <c r="S262" s="29">
        <v>38.200000000000003</v>
      </c>
      <c r="T262" s="29">
        <v>0</v>
      </c>
      <c r="U262" s="29">
        <v>0</v>
      </c>
      <c r="V262" s="29">
        <v>0</v>
      </c>
      <c r="W262" s="32">
        <v>0.04</v>
      </c>
      <c r="X262" s="63">
        <f t="shared" si="20"/>
        <v>0</v>
      </c>
      <c r="Y262" s="63">
        <f t="shared" si="19"/>
        <v>0</v>
      </c>
      <c r="Z262" s="32">
        <v>0.28000000000000003</v>
      </c>
      <c r="AA262" s="27">
        <v>439.27777798171883</v>
      </c>
      <c r="AB262" s="27">
        <v>12636.269148027301</v>
      </c>
      <c r="AC262" s="61">
        <v>0</v>
      </c>
      <c r="AD262" s="27">
        <v>11827.461160594527</v>
      </c>
      <c r="AE262" s="27"/>
      <c r="AF262" s="33">
        <v>38.9</v>
      </c>
      <c r="AG262" s="30">
        <v>25.2</v>
      </c>
      <c r="AH262" s="51">
        <v>10.83</v>
      </c>
      <c r="AI262" s="52">
        <v>87.520000999999993</v>
      </c>
      <c r="AJ262" s="52">
        <v>21.495999999999999</v>
      </c>
      <c r="AK262" s="70">
        <v>0.12453841684005323</v>
      </c>
      <c r="AL262" s="73">
        <v>0</v>
      </c>
      <c r="AM262" s="73">
        <v>0</v>
      </c>
      <c r="AN262" s="73">
        <v>0</v>
      </c>
      <c r="AO262" s="17"/>
      <c r="AP262" s="17"/>
      <c r="AQ262" s="17"/>
      <c r="AR262" s="17"/>
      <c r="AS262" s="17"/>
      <c r="AT262" s="28"/>
      <c r="AU262" s="17">
        <v>76.209999999999994</v>
      </c>
      <c r="AV262" s="17">
        <v>44.32</v>
      </c>
      <c r="AW262" s="17">
        <v>1.1393316195372751</v>
      </c>
      <c r="AX262" s="17">
        <v>56.000000000000007</v>
      </c>
      <c r="AY262" s="17">
        <v>1.6470588235294117</v>
      </c>
      <c r="AZ262" s="28">
        <v>1</v>
      </c>
    </row>
    <row r="263" spans="1:53" s="29" customFormat="1" ht="14" customHeight="1">
      <c r="A263" s="38" t="s">
        <v>61</v>
      </c>
      <c r="B263" s="39" t="s">
        <v>40</v>
      </c>
      <c r="C263" s="28">
        <v>22</v>
      </c>
      <c r="D263" s="28">
        <v>1994</v>
      </c>
      <c r="E263" s="36">
        <v>9.658494871281027</v>
      </c>
      <c r="F263" s="53"/>
      <c r="G263" s="53">
        <v>16.696203449538753</v>
      </c>
      <c r="H263" s="68">
        <v>0.57848449801609547</v>
      </c>
      <c r="I263" s="40">
        <v>27.313938141963618</v>
      </c>
      <c r="J263" s="40">
        <v>26.768807023584095</v>
      </c>
      <c r="K263" s="17">
        <v>26.787596322588229</v>
      </c>
      <c r="L263" s="17">
        <v>26.895467258952106</v>
      </c>
      <c r="M263" s="20">
        <v>29</v>
      </c>
      <c r="N263" s="69">
        <v>1</v>
      </c>
      <c r="O263" s="27">
        <v>28.866666666666664</v>
      </c>
      <c r="P263" s="27">
        <v>28.82</v>
      </c>
      <c r="Q263" s="29">
        <v>88</v>
      </c>
      <c r="R263" s="29">
        <v>83.666666666666671</v>
      </c>
      <c r="S263" s="29">
        <v>84</v>
      </c>
      <c r="T263" s="29">
        <v>0</v>
      </c>
      <c r="U263" s="29">
        <v>0</v>
      </c>
      <c r="V263" s="29">
        <v>0</v>
      </c>
      <c r="W263" s="32"/>
      <c r="X263" s="63"/>
      <c r="Y263" s="63"/>
      <c r="Z263" s="32">
        <v>0.182</v>
      </c>
      <c r="AA263" s="27">
        <v>222.69847159851221</v>
      </c>
      <c r="AB263" s="27">
        <v>4889.6505862958174</v>
      </c>
      <c r="AC263" s="61">
        <v>0</v>
      </c>
      <c r="AD263" s="27">
        <v>4789.4639607119507</v>
      </c>
      <c r="AE263" s="27"/>
      <c r="AF263" s="33">
        <v>43.1</v>
      </c>
      <c r="AG263" s="30">
        <v>36.9</v>
      </c>
      <c r="AH263" s="51">
        <v>6.96</v>
      </c>
      <c r="AI263" s="52">
        <v>62.32</v>
      </c>
      <c r="AJ263" s="52">
        <v>5.2209998999999998</v>
      </c>
      <c r="AK263" s="70">
        <v>0.48086124401913877</v>
      </c>
      <c r="AL263" s="73">
        <v>0</v>
      </c>
      <c r="AM263" s="73">
        <v>0</v>
      </c>
      <c r="AN263" s="73">
        <v>0</v>
      </c>
      <c r="AO263" s="17"/>
      <c r="AP263" s="17"/>
      <c r="AQ263" s="17"/>
      <c r="AR263" s="17"/>
      <c r="AS263" s="17"/>
      <c r="AT263" s="28"/>
      <c r="AU263" s="17">
        <v>64.5</v>
      </c>
      <c r="AV263" s="17">
        <v>43.8</v>
      </c>
      <c r="AW263" s="17">
        <v>1.4445910290237467</v>
      </c>
      <c r="AX263" s="17">
        <v>47.826086956521742</v>
      </c>
      <c r="AY263" s="17">
        <v>1.5714285714285714</v>
      </c>
      <c r="AZ263" s="28">
        <v>0</v>
      </c>
    </row>
    <row r="264" spans="1:53" s="29" customFormat="1" ht="14" customHeight="1">
      <c r="A264" s="38" t="s">
        <v>41</v>
      </c>
      <c r="B264" s="39" t="s">
        <v>42</v>
      </c>
      <c r="C264" s="28">
        <v>23</v>
      </c>
      <c r="D264" s="28">
        <v>1994</v>
      </c>
      <c r="E264" s="36">
        <v>13.613485345142292</v>
      </c>
      <c r="F264" s="53"/>
      <c r="G264" s="53">
        <v>19.389591422885491</v>
      </c>
      <c r="H264" s="68">
        <v>0.70210274410807472</v>
      </c>
      <c r="I264" s="17">
        <v>0.28328611898016998</v>
      </c>
      <c r="J264" s="17">
        <v>8.0938891137191424E-2</v>
      </c>
      <c r="K264" s="17">
        <v>8.8189332179930968E-2</v>
      </c>
      <c r="L264" s="17">
        <v>8.3612299624116634E-2</v>
      </c>
      <c r="M264" s="20">
        <v>13.6</v>
      </c>
      <c r="N264" s="69">
        <v>0</v>
      </c>
      <c r="O264" s="27">
        <v>13.333333333333334</v>
      </c>
      <c r="P264" s="27">
        <v>16.919999999999998</v>
      </c>
      <c r="Q264" s="29">
        <v>0</v>
      </c>
      <c r="R264" s="29">
        <v>14.666666666666666</v>
      </c>
      <c r="S264" s="29">
        <v>8.8000000000000007</v>
      </c>
      <c r="T264" s="29">
        <v>0</v>
      </c>
      <c r="U264" s="29">
        <v>0</v>
      </c>
      <c r="V264" s="29">
        <v>0</v>
      </c>
      <c r="W264" s="32">
        <v>0.33333333333333331</v>
      </c>
      <c r="X264" s="63">
        <f t="shared" ref="X264:X286" si="21">IF(W264&gt;=0.15,1,0)</f>
        <v>1</v>
      </c>
      <c r="Y264" s="63">
        <f t="shared" ref="Y264:Y286" si="22">IF(W264&gt;=0.3,1,0)</f>
        <v>1</v>
      </c>
      <c r="Z264" s="32">
        <v>0.13300000000000001</v>
      </c>
      <c r="AA264" s="27">
        <v>604.13721108188793</v>
      </c>
      <c r="AB264" s="27">
        <v>25715.366831854881</v>
      </c>
      <c r="AC264" s="61">
        <v>0</v>
      </c>
      <c r="AD264" s="27">
        <v>24037.669417121488</v>
      </c>
      <c r="AE264" s="27"/>
      <c r="AF264" s="33">
        <v>38.200000000000003</v>
      </c>
      <c r="AG264" s="30">
        <v>5.8</v>
      </c>
      <c r="AH264" s="51">
        <v>1.99</v>
      </c>
      <c r="AI264" s="52">
        <v>97.03</v>
      </c>
      <c r="AJ264" s="52">
        <v>7.9000000000000001E-2</v>
      </c>
      <c r="AK264" s="70">
        <v>5.5266319583500201E-2</v>
      </c>
      <c r="AL264" s="73">
        <v>0</v>
      </c>
      <c r="AM264" s="73">
        <v>0</v>
      </c>
      <c r="AN264" s="73">
        <v>0</v>
      </c>
      <c r="AO264" s="17"/>
      <c r="AP264" s="17"/>
      <c r="AQ264" s="17"/>
      <c r="AR264" s="17"/>
      <c r="AS264" s="17"/>
      <c r="AT264" s="28"/>
      <c r="AU264" s="17"/>
      <c r="AV264" s="17"/>
      <c r="AW264" s="17"/>
      <c r="AX264" s="17">
        <v>46.666666666666664</v>
      </c>
      <c r="AY264" s="17">
        <v>1</v>
      </c>
      <c r="AZ264" s="28"/>
    </row>
    <row r="265" spans="1:53" s="29" customFormat="1" ht="14" customHeight="1">
      <c r="A265" s="38" t="s">
        <v>43</v>
      </c>
      <c r="B265" s="39" t="s">
        <v>62</v>
      </c>
      <c r="C265" s="28">
        <v>24</v>
      </c>
      <c r="D265" s="28">
        <v>1994</v>
      </c>
      <c r="E265" s="36">
        <v>11.35900078216701</v>
      </c>
      <c r="F265" s="53"/>
      <c r="G265" s="53">
        <v>15.097637847997413</v>
      </c>
      <c r="H265" s="68">
        <v>0.7523694035139209</v>
      </c>
      <c r="I265" s="17">
        <v>6.515156912335696</v>
      </c>
      <c r="J265" s="17">
        <v>5.5996865315427637</v>
      </c>
      <c r="K265" s="17">
        <v>6.3197006509750748</v>
      </c>
      <c r="L265" s="17">
        <v>7.0132785680498912</v>
      </c>
      <c r="M265" s="20">
        <v>23.9</v>
      </c>
      <c r="N265" s="69">
        <v>0</v>
      </c>
      <c r="O265" s="27">
        <v>26.600000000000005</v>
      </c>
      <c r="P265" s="27">
        <v>27.380000000000003</v>
      </c>
      <c r="Q265" s="29">
        <v>47</v>
      </c>
      <c r="R265" s="29">
        <v>61.666666666666664</v>
      </c>
      <c r="S265" s="29">
        <v>52.2</v>
      </c>
      <c r="T265" s="29">
        <v>0</v>
      </c>
      <c r="U265" s="29">
        <v>0</v>
      </c>
      <c r="V265" s="29">
        <v>0</v>
      </c>
      <c r="W265" s="32">
        <v>2.5000000000000001E-2</v>
      </c>
      <c r="X265" s="63">
        <f t="shared" si="21"/>
        <v>0</v>
      </c>
      <c r="Y265" s="63">
        <f t="shared" si="22"/>
        <v>0</v>
      </c>
      <c r="Z265" s="32">
        <v>0.22500000000000001</v>
      </c>
      <c r="AA265" s="27">
        <v>282.20232032926765</v>
      </c>
      <c r="AB265" s="27">
        <v>8977.1948378565958</v>
      </c>
      <c r="AC265" s="61">
        <v>0</v>
      </c>
      <c r="AD265" s="27">
        <v>8498.8725034130057</v>
      </c>
      <c r="AE265" s="27"/>
      <c r="AF265" s="33">
        <v>46.6</v>
      </c>
      <c r="AG265" s="30">
        <v>40</v>
      </c>
      <c r="AH265" s="51">
        <v>6.6600001000000004</v>
      </c>
      <c r="AI265" s="52">
        <v>77.469999000000001</v>
      </c>
      <c r="AJ265" s="52">
        <v>53.325999000000003</v>
      </c>
      <c r="AK265" s="70">
        <v>0.18318609495080082</v>
      </c>
      <c r="AL265" s="73">
        <v>0</v>
      </c>
      <c r="AM265" s="73">
        <v>0</v>
      </c>
      <c r="AN265" s="73">
        <v>0</v>
      </c>
      <c r="AO265" s="17"/>
      <c r="AP265" s="17"/>
      <c r="AQ265" s="17"/>
      <c r="AR265" s="17"/>
      <c r="AS265" s="17"/>
      <c r="AT265" s="28"/>
      <c r="AU265" s="17">
        <v>74.55</v>
      </c>
      <c r="AV265" s="17">
        <v>46.23</v>
      </c>
      <c r="AW265" s="17">
        <v>1.0603211009174311</v>
      </c>
      <c r="AX265" s="17">
        <v>50</v>
      </c>
      <c r="AY265" s="17">
        <v>1.1111111111111112</v>
      </c>
      <c r="AZ265" s="28">
        <v>1</v>
      </c>
    </row>
    <row r="266" spans="1:53" s="29" customFormat="1" ht="14" customHeight="1">
      <c r="A266" s="38" t="s">
        <v>47</v>
      </c>
      <c r="B266" s="39" t="s">
        <v>48</v>
      </c>
      <c r="C266" s="28">
        <v>1</v>
      </c>
      <c r="D266" s="28">
        <v>1995</v>
      </c>
      <c r="E266" s="36">
        <v>10.314244017738211</v>
      </c>
      <c r="F266" s="53"/>
      <c r="G266" s="53">
        <v>15.702806325070442</v>
      </c>
      <c r="H266" s="68">
        <v>0.65684080948453916</v>
      </c>
      <c r="I266" s="17">
        <v>1.3388688186043534</v>
      </c>
      <c r="J266" s="17">
        <v>0.40075348057866456</v>
      </c>
      <c r="K266" s="17">
        <v>0.45948632668688455</v>
      </c>
      <c r="L266" s="17">
        <v>0.59696979687562002</v>
      </c>
      <c r="M266" s="20">
        <v>22.2</v>
      </c>
      <c r="N266" s="69">
        <v>0</v>
      </c>
      <c r="O266" s="27">
        <v>22.099999999999998</v>
      </c>
      <c r="P266" s="27">
        <v>22.8</v>
      </c>
      <c r="Q266" s="29">
        <v>24</v>
      </c>
      <c r="R266" s="29">
        <v>24.333333333333332</v>
      </c>
      <c r="S266" s="29">
        <v>24.8</v>
      </c>
      <c r="T266" s="29">
        <v>0</v>
      </c>
      <c r="U266" s="29">
        <v>0</v>
      </c>
      <c r="V266" s="29">
        <v>0</v>
      </c>
      <c r="W266" s="32">
        <v>7.6086956521739135E-2</v>
      </c>
      <c r="X266" s="63">
        <f t="shared" si="21"/>
        <v>0</v>
      </c>
      <c r="Y266" s="63">
        <f t="shared" si="22"/>
        <v>0</v>
      </c>
      <c r="Z266" s="32">
        <v>0.17300000000000001</v>
      </c>
      <c r="AA266" s="27">
        <v>548.23079297577397</v>
      </c>
      <c r="AB266" s="27">
        <v>9760.8417842084255</v>
      </c>
      <c r="AC266" s="61">
        <v>0</v>
      </c>
      <c r="AD266" s="27">
        <v>10143.118856452676</v>
      </c>
      <c r="AE266" s="27"/>
      <c r="AF266" s="33">
        <v>41.8</v>
      </c>
      <c r="AG266" s="30">
        <v>29.9</v>
      </c>
      <c r="AH266" s="51">
        <v>9.7000004000000004</v>
      </c>
      <c r="AI266" s="52">
        <v>95.679998999999995</v>
      </c>
      <c r="AJ266" s="52">
        <v>42.554000000000002</v>
      </c>
      <c r="AK266" s="70">
        <v>6.4064461640302217E-2</v>
      </c>
      <c r="AL266" s="73">
        <v>1</v>
      </c>
      <c r="AM266" s="73">
        <v>1</v>
      </c>
      <c r="AN266" s="73">
        <v>0</v>
      </c>
      <c r="AO266" s="17">
        <v>84</v>
      </c>
      <c r="AP266" s="17">
        <v>52.11</v>
      </c>
      <c r="AQ266" s="17">
        <v>2.4316378908072793</v>
      </c>
      <c r="AR266" s="17">
        <v>52.173913043478258</v>
      </c>
      <c r="AS266" s="17">
        <v>1.7142857142857142</v>
      </c>
      <c r="AT266" s="28">
        <v>1</v>
      </c>
      <c r="AU266" s="17">
        <v>84</v>
      </c>
      <c r="AV266" s="17">
        <v>52.11</v>
      </c>
      <c r="AW266" s="17">
        <v>2.4316378908072793</v>
      </c>
      <c r="AX266" s="17">
        <v>52.173913043478258</v>
      </c>
      <c r="AY266" s="17">
        <v>1.7142857142857142</v>
      </c>
      <c r="AZ266" s="28">
        <v>1</v>
      </c>
      <c r="BA266" s="15"/>
    </row>
    <row r="267" spans="1:53" s="29" customFormat="1" ht="14" customHeight="1">
      <c r="A267" s="38" t="s">
        <v>33</v>
      </c>
      <c r="B267" s="39" t="s">
        <v>34</v>
      </c>
      <c r="C267" s="28">
        <v>2</v>
      </c>
      <c r="D267" s="28">
        <v>1995</v>
      </c>
      <c r="E267" s="36">
        <v>29.503153880769883</v>
      </c>
      <c r="F267" s="53"/>
      <c r="G267" s="53">
        <v>32.59180742533237</v>
      </c>
      <c r="H267" s="68">
        <v>0.90523221052902414</v>
      </c>
      <c r="I267" s="17">
        <v>0.74726626206454028</v>
      </c>
      <c r="J267" s="17">
        <v>0.16041493997807663</v>
      </c>
      <c r="K267" s="17">
        <v>0.24224235582048259</v>
      </c>
      <c r="L267" s="17">
        <v>0.24334634588967646</v>
      </c>
      <c r="M267" s="20">
        <v>13.1</v>
      </c>
      <c r="N267" s="69">
        <v>0</v>
      </c>
      <c r="O267" s="27">
        <v>14</v>
      </c>
      <c r="P267" s="27">
        <v>14.419999999999998</v>
      </c>
      <c r="Q267" s="29">
        <v>10</v>
      </c>
      <c r="R267" s="29">
        <v>18</v>
      </c>
      <c r="S267" s="29">
        <v>20.399999999999999</v>
      </c>
      <c r="T267" s="29">
        <v>0</v>
      </c>
      <c r="U267" s="29">
        <v>0</v>
      </c>
      <c r="V267" s="29">
        <v>0</v>
      </c>
      <c r="W267" s="32">
        <v>0.16666666666666666</v>
      </c>
      <c r="X267" s="63">
        <f t="shared" si="21"/>
        <v>1</v>
      </c>
      <c r="Y267" s="63">
        <f t="shared" si="22"/>
        <v>0</v>
      </c>
      <c r="Z267" s="32"/>
      <c r="AA267" s="27">
        <v>898.33259253054484</v>
      </c>
      <c r="AB267" s="27">
        <v>31569.05105078877</v>
      </c>
      <c r="AC267" s="61">
        <v>0</v>
      </c>
      <c r="AD267" s="27">
        <v>32801.792316761137</v>
      </c>
      <c r="AE267" s="27"/>
      <c r="AF267" s="33">
        <v>44.1</v>
      </c>
      <c r="AG267" s="30">
        <v>8</v>
      </c>
      <c r="AH267" s="51">
        <v>16.66</v>
      </c>
      <c r="AI267" s="52">
        <v>100</v>
      </c>
      <c r="AJ267" s="52">
        <v>14448.487999999999</v>
      </c>
      <c r="AK267" s="70">
        <v>2.9101572125572916E-2</v>
      </c>
      <c r="AL267" s="73">
        <v>1</v>
      </c>
      <c r="AM267" s="73">
        <v>1</v>
      </c>
      <c r="AN267" s="73">
        <v>0</v>
      </c>
      <c r="AO267" s="17">
        <v>81.7</v>
      </c>
      <c r="AP267" s="17">
        <v>34.99</v>
      </c>
      <c r="AQ267" s="17">
        <v>1.5199826238053868</v>
      </c>
      <c r="AR267" s="17"/>
      <c r="AS267" s="17"/>
      <c r="AT267" s="28">
        <v>0</v>
      </c>
      <c r="AU267" s="17">
        <v>81.7</v>
      </c>
      <c r="AV267" s="17">
        <v>34.99</v>
      </c>
      <c r="AW267" s="17">
        <v>1.5199826238053868</v>
      </c>
      <c r="AX267" s="17">
        <v>33.333333333333329</v>
      </c>
      <c r="AY267" s="17">
        <v>1</v>
      </c>
      <c r="AZ267" s="28">
        <v>0</v>
      </c>
    </row>
    <row r="268" spans="1:53" s="29" customFormat="1" ht="14" customHeight="1">
      <c r="A268" s="38" t="s">
        <v>35</v>
      </c>
      <c r="B268" s="39" t="s">
        <v>36</v>
      </c>
      <c r="C268" s="28">
        <v>3</v>
      </c>
      <c r="D268" s="28">
        <v>1995</v>
      </c>
      <c r="E268" s="36">
        <v>8.7251665130072009</v>
      </c>
      <c r="F268" s="53"/>
      <c r="G268" s="53">
        <v>15.51602715514562</v>
      </c>
      <c r="H268" s="68">
        <v>0.56233251113598703</v>
      </c>
      <c r="I268" s="17">
        <v>4.2425786724423498</v>
      </c>
      <c r="J268" s="17">
        <v>3.860364377627723</v>
      </c>
      <c r="K268" s="17">
        <v>3.8537053685897571</v>
      </c>
      <c r="L268" s="17">
        <v>4.2867870034380324</v>
      </c>
      <c r="M268" s="20">
        <v>26.1</v>
      </c>
      <c r="N268" s="69">
        <v>0</v>
      </c>
      <c r="O268" s="27">
        <v>26.333333333333332</v>
      </c>
      <c r="P268" s="27">
        <v>27.78</v>
      </c>
      <c r="Q268" s="29">
        <v>26</v>
      </c>
      <c r="R268" s="29">
        <v>45.333333333333336</v>
      </c>
      <c r="S268" s="29">
        <v>45.6</v>
      </c>
      <c r="T268" s="29">
        <v>0</v>
      </c>
      <c r="U268" s="29">
        <v>0</v>
      </c>
      <c r="V268" s="29">
        <v>0</v>
      </c>
      <c r="W268" s="32">
        <v>4.878048780487805E-2</v>
      </c>
      <c r="X268" s="63">
        <f t="shared" si="21"/>
        <v>0</v>
      </c>
      <c r="Y268" s="63">
        <f t="shared" si="22"/>
        <v>0</v>
      </c>
      <c r="Z268" s="32">
        <v>0.15</v>
      </c>
      <c r="AA268" s="27">
        <v>318.89075538438425</v>
      </c>
      <c r="AB268" s="27">
        <v>7199.8665481477992</v>
      </c>
      <c r="AC268" s="61">
        <v>0</v>
      </c>
      <c r="AD268" s="27">
        <v>7155.7190730801285</v>
      </c>
      <c r="AE268" s="27"/>
      <c r="AF268" s="33">
        <v>44.3</v>
      </c>
      <c r="AG268" s="30">
        <v>36.799999999999997</v>
      </c>
      <c r="AH268" s="51">
        <v>6.96</v>
      </c>
      <c r="AI268" s="52">
        <v>71.480001999999999</v>
      </c>
      <c r="AJ268" s="52">
        <v>2.8519999999999999</v>
      </c>
      <c r="AK268" s="70">
        <v>0.10436259143155695</v>
      </c>
      <c r="AL268" s="73">
        <v>1</v>
      </c>
      <c r="AM268" s="73">
        <v>1</v>
      </c>
      <c r="AN268" s="73">
        <v>0</v>
      </c>
      <c r="AO268" s="17">
        <v>83</v>
      </c>
      <c r="AP268" s="17">
        <v>50.88</v>
      </c>
      <c r="AQ268" s="17">
        <v>1.1648351648351649</v>
      </c>
      <c r="AR268" s="17">
        <v>50</v>
      </c>
      <c r="AS268" s="17">
        <v>1</v>
      </c>
      <c r="AT268" s="28">
        <v>0</v>
      </c>
      <c r="AU268" s="17">
        <v>83</v>
      </c>
      <c r="AV268" s="17">
        <v>50.88</v>
      </c>
      <c r="AW268" s="17">
        <v>1.1648351648351649</v>
      </c>
      <c r="AX268" s="17">
        <v>50</v>
      </c>
      <c r="AY268" s="17">
        <v>1</v>
      </c>
      <c r="AZ268" s="28">
        <v>0</v>
      </c>
    </row>
    <row r="269" spans="1:53" s="29" customFormat="1" ht="14" customHeight="1">
      <c r="A269" s="38" t="s">
        <v>37</v>
      </c>
      <c r="B269" s="39" t="s">
        <v>23</v>
      </c>
      <c r="C269" s="28">
        <v>4</v>
      </c>
      <c r="D269" s="28">
        <v>1995</v>
      </c>
      <c r="E269" s="36">
        <v>10.414730919499032</v>
      </c>
      <c r="F269" s="53"/>
      <c r="G269" s="53">
        <v>13.532403977401064</v>
      </c>
      <c r="H269" s="68">
        <v>0.76961424865023953</v>
      </c>
      <c r="I269" s="17">
        <v>10.52914076128282</v>
      </c>
      <c r="J269" s="17">
        <v>8.3016504897794867</v>
      </c>
      <c r="K269" s="17">
        <v>8.9558635562289499</v>
      </c>
      <c r="L269" s="17">
        <v>10.175947261273659</v>
      </c>
      <c r="M269" s="20">
        <v>32.799999999999997</v>
      </c>
      <c r="N269" s="69">
        <v>0</v>
      </c>
      <c r="O269" s="27">
        <v>32.833333333333329</v>
      </c>
      <c r="P269" s="27">
        <v>32.86</v>
      </c>
      <c r="Q269" s="29">
        <v>126</v>
      </c>
      <c r="R269" s="29">
        <v>116.66666666666667</v>
      </c>
      <c r="S269" s="29">
        <v>114.4</v>
      </c>
      <c r="T269" s="29">
        <v>1</v>
      </c>
      <c r="U269" s="29">
        <v>30</v>
      </c>
      <c r="V269" s="29">
        <v>1</v>
      </c>
      <c r="W269" s="32">
        <v>0.1875</v>
      </c>
      <c r="X269" s="63">
        <f t="shared" si="21"/>
        <v>1</v>
      </c>
      <c r="Y269" s="63">
        <f t="shared" si="22"/>
        <v>0</v>
      </c>
      <c r="Z269" s="32">
        <v>0.313</v>
      </c>
      <c r="AA269" s="27">
        <v>365.79460539114365</v>
      </c>
      <c r="AB269" s="27">
        <v>4486.7362492666098</v>
      </c>
      <c r="AC269" s="61">
        <v>0</v>
      </c>
      <c r="AD269" s="27">
        <v>4655.3176864457737</v>
      </c>
      <c r="AE269" s="27"/>
      <c r="AF269" s="33">
        <v>46.1</v>
      </c>
      <c r="AG269" s="30">
        <v>48.1</v>
      </c>
      <c r="AH269" s="51">
        <v>5.4999998999999997</v>
      </c>
      <c r="AI269" s="52">
        <v>73.039997999999997</v>
      </c>
      <c r="AJ269" s="52">
        <v>9.0100002000000003</v>
      </c>
      <c r="AK269" s="70">
        <v>0.35163945486439074</v>
      </c>
      <c r="AL269" s="73">
        <v>1</v>
      </c>
      <c r="AM269" s="73">
        <v>1</v>
      </c>
      <c r="AN269" s="73">
        <v>0</v>
      </c>
      <c r="AO269" s="17">
        <v>77.06</v>
      </c>
      <c r="AP269" s="17">
        <v>41.03</v>
      </c>
      <c r="AQ269" s="17">
        <v>1.2959570435881238</v>
      </c>
      <c r="AR269" s="17">
        <v>50</v>
      </c>
      <c r="AS269" s="17">
        <v>1.6</v>
      </c>
      <c r="AT269" s="28">
        <v>1</v>
      </c>
      <c r="AU269" s="17">
        <v>77.06</v>
      </c>
      <c r="AV269" s="17">
        <v>41.03</v>
      </c>
      <c r="AW269" s="17">
        <v>1.2959570435881238</v>
      </c>
      <c r="AX269" s="17">
        <v>50</v>
      </c>
      <c r="AY269" s="17">
        <v>1.6</v>
      </c>
      <c r="AZ269" s="28">
        <v>1</v>
      </c>
    </row>
    <row r="270" spans="1:53" s="29" customFormat="1" ht="14" customHeight="1">
      <c r="A270" s="38" t="s">
        <v>24</v>
      </c>
      <c r="B270" s="39" t="s">
        <v>25</v>
      </c>
      <c r="C270" s="28">
        <v>5</v>
      </c>
      <c r="D270" s="28">
        <v>1995</v>
      </c>
      <c r="E270" s="36">
        <v>11.751287487010959</v>
      </c>
      <c r="F270" s="53"/>
      <c r="G270" s="53">
        <v>16.493700247596131</v>
      </c>
      <c r="H270" s="68">
        <v>0.71247126542897166</v>
      </c>
      <c r="I270" s="17">
        <v>0.69994262765347104</v>
      </c>
      <c r="J270" s="17">
        <v>0.56224899598393574</v>
      </c>
      <c r="K270" s="17">
        <v>0.62468153123535852</v>
      </c>
      <c r="L270" s="17">
        <v>0.67618669029551537</v>
      </c>
      <c r="M270" s="20">
        <v>20.3</v>
      </c>
      <c r="N270" s="69">
        <v>0</v>
      </c>
      <c r="O270" s="27">
        <v>18.900000000000002</v>
      </c>
      <c r="P270" s="27">
        <v>19.14</v>
      </c>
      <c r="Q270" s="29">
        <v>0</v>
      </c>
      <c r="R270" s="29">
        <v>23.666666666666668</v>
      </c>
      <c r="S270" s="29">
        <v>23.6</v>
      </c>
      <c r="T270" s="29">
        <v>0</v>
      </c>
      <c r="U270" s="29">
        <v>30</v>
      </c>
      <c r="V270" s="29">
        <v>1</v>
      </c>
      <c r="W270" s="32">
        <v>0.1111111111111111</v>
      </c>
      <c r="X270" s="63">
        <f t="shared" si="21"/>
        <v>0</v>
      </c>
      <c r="Y270" s="63">
        <f t="shared" si="22"/>
        <v>0</v>
      </c>
      <c r="Z270" s="32">
        <v>0.29600000000000004</v>
      </c>
      <c r="AA270" s="27">
        <v>424.68021663440527</v>
      </c>
      <c r="AB270" s="27">
        <v>20493.947998741482</v>
      </c>
      <c r="AC270" s="61">
        <v>0</v>
      </c>
      <c r="AD270" s="27">
        <v>21804.890920696223</v>
      </c>
      <c r="AE270" s="27"/>
      <c r="AF270" s="33">
        <v>38.799999999999997</v>
      </c>
      <c r="AG270" s="30">
        <v>16.8</v>
      </c>
      <c r="AH270" s="51">
        <v>5.64</v>
      </c>
      <c r="AI270" s="52">
        <v>88.480001999999999</v>
      </c>
      <c r="AJ270" s="52">
        <v>1.69</v>
      </c>
      <c r="AK270" s="70">
        <v>0.13431293766502123</v>
      </c>
      <c r="AL270" s="73">
        <v>0</v>
      </c>
      <c r="AM270" s="73">
        <v>0</v>
      </c>
      <c r="AN270" s="73">
        <v>1</v>
      </c>
      <c r="AO270" s="17">
        <v>81.11</v>
      </c>
      <c r="AP270" s="17">
        <v>52.06</v>
      </c>
      <c r="AQ270" s="17">
        <v>1.482346241457859</v>
      </c>
      <c r="AR270" s="17">
        <v>59.259259259259252</v>
      </c>
      <c r="AS270" s="17">
        <v>1.7777777777777777</v>
      </c>
      <c r="AT270" s="28">
        <v>0</v>
      </c>
      <c r="AU270" s="17">
        <v>81.11</v>
      </c>
      <c r="AV270" s="17">
        <v>52.06</v>
      </c>
      <c r="AW270" s="17">
        <v>1.482346241457859</v>
      </c>
      <c r="AX270" s="17">
        <v>59.259259259259252</v>
      </c>
      <c r="AY270" s="17">
        <v>1.7777777777777777</v>
      </c>
      <c r="AZ270" s="28">
        <v>0</v>
      </c>
    </row>
    <row r="271" spans="1:53" s="29" customFormat="1" ht="14" customHeight="1">
      <c r="A271" s="38" t="s">
        <v>26</v>
      </c>
      <c r="B271" s="39" t="s">
        <v>27</v>
      </c>
      <c r="C271" s="28">
        <v>6</v>
      </c>
      <c r="D271" s="28">
        <v>1995</v>
      </c>
      <c r="E271" s="36">
        <v>9.3700538487824439</v>
      </c>
      <c r="F271" s="53"/>
      <c r="G271" s="53">
        <v>13.832209282958436</v>
      </c>
      <c r="H271" s="68">
        <v>0.67740833420779289</v>
      </c>
      <c r="I271" s="17">
        <v>0.707934847579199</v>
      </c>
      <c r="J271" s="17">
        <v>0.18492229527794382</v>
      </c>
      <c r="K271" s="17">
        <v>0.21258261683311316</v>
      </c>
      <c r="L271" s="17">
        <v>0.24749027396080212</v>
      </c>
      <c r="M271" s="20">
        <v>20.5</v>
      </c>
      <c r="N271" s="69">
        <v>0</v>
      </c>
      <c r="O271" s="27">
        <v>20.433333333333334</v>
      </c>
      <c r="P271" s="27">
        <v>20.64</v>
      </c>
      <c r="Q271" s="29">
        <v>32</v>
      </c>
      <c r="R271" s="29">
        <v>25</v>
      </c>
      <c r="S271" s="29">
        <v>26.6</v>
      </c>
      <c r="T271" s="29">
        <v>0</v>
      </c>
      <c r="U271" s="29">
        <v>0</v>
      </c>
      <c r="V271" s="29">
        <v>0</v>
      </c>
      <c r="W271" s="32">
        <v>6.0606060606060608E-2</v>
      </c>
      <c r="X271" s="63">
        <f t="shared" si="21"/>
        <v>0</v>
      </c>
      <c r="Y271" s="63">
        <f t="shared" si="22"/>
        <v>0</v>
      </c>
      <c r="Z271" s="32">
        <v>0.27300000000000002</v>
      </c>
      <c r="AA271" s="27">
        <v>391.34597015602645</v>
      </c>
      <c r="AB271" s="27">
        <v>9687.50960884296</v>
      </c>
      <c r="AC271" s="61">
        <v>0</v>
      </c>
      <c r="AD271" s="27">
        <v>10056.090086869044</v>
      </c>
      <c r="AE271" s="27"/>
      <c r="AF271" s="33">
        <v>40.200000000000003</v>
      </c>
      <c r="AG271" s="30">
        <v>24.3</v>
      </c>
      <c r="AH271" s="51">
        <v>9.8200003000000002</v>
      </c>
      <c r="AI271" s="52">
        <v>87.079999000000001</v>
      </c>
      <c r="AJ271" s="52">
        <v>17.463999999999999</v>
      </c>
      <c r="AK271" s="70">
        <v>9.1826132950488318E-2</v>
      </c>
      <c r="AL271" s="73">
        <v>0</v>
      </c>
      <c r="AM271" s="73">
        <v>0</v>
      </c>
      <c r="AN271" s="73">
        <v>1</v>
      </c>
      <c r="AO271" s="17">
        <v>83.78</v>
      </c>
      <c r="AP271" s="17">
        <v>44.04</v>
      </c>
      <c r="AQ271" s="17">
        <v>1.0938897168405366</v>
      </c>
      <c r="AR271" s="17">
        <v>54.54545454545454</v>
      </c>
      <c r="AS271" s="17">
        <v>1.6363636363636365</v>
      </c>
      <c r="AT271" s="28">
        <v>0</v>
      </c>
      <c r="AU271" s="17">
        <v>83.78</v>
      </c>
      <c r="AV271" s="17">
        <v>44.04</v>
      </c>
      <c r="AW271" s="17">
        <v>1.0938897168405366</v>
      </c>
      <c r="AX271" s="17">
        <v>54.54545454545454</v>
      </c>
      <c r="AY271" s="17">
        <v>1.6363636363636365</v>
      </c>
      <c r="AZ271" s="28">
        <v>0</v>
      </c>
    </row>
    <row r="272" spans="1:53" s="29" customFormat="1" ht="14" customHeight="1">
      <c r="A272" s="38" t="s">
        <v>28</v>
      </c>
      <c r="B272" s="39" t="s">
        <v>29</v>
      </c>
      <c r="C272" s="28">
        <v>7</v>
      </c>
      <c r="D272" s="28">
        <v>1995</v>
      </c>
      <c r="E272" s="36">
        <v>9.2219849667485505</v>
      </c>
      <c r="F272" s="53"/>
      <c r="G272" s="53">
        <v>12.691851464693263</v>
      </c>
      <c r="H272" s="68">
        <v>0.72660675177318801</v>
      </c>
      <c r="I272" s="17">
        <v>3.3918837068443368</v>
      </c>
      <c r="J272" s="17">
        <v>3.3219959931044123</v>
      </c>
      <c r="K272" s="17">
        <v>4.6839510105103406</v>
      </c>
      <c r="L272" s="17">
        <v>5.7914468602842728</v>
      </c>
      <c r="M272" s="20">
        <v>27.3</v>
      </c>
      <c r="N272" s="69">
        <v>0</v>
      </c>
      <c r="O272" s="27">
        <v>26.766666666666666</v>
      </c>
      <c r="P272" s="27">
        <v>27.3</v>
      </c>
      <c r="Q272" s="29">
        <v>61</v>
      </c>
      <c r="R272" s="29">
        <v>55.333333333333336</v>
      </c>
      <c r="S272" s="29">
        <v>65</v>
      </c>
      <c r="T272" s="29">
        <v>1</v>
      </c>
      <c r="U272" s="29">
        <v>30</v>
      </c>
      <c r="V272" s="29">
        <v>0</v>
      </c>
      <c r="W272" s="32">
        <v>7.6923076923076927E-2</v>
      </c>
      <c r="X272" s="63">
        <f t="shared" si="21"/>
        <v>0</v>
      </c>
      <c r="Y272" s="63">
        <f t="shared" si="22"/>
        <v>0</v>
      </c>
      <c r="Z272" s="32">
        <v>0.154</v>
      </c>
      <c r="AA272" s="27">
        <v>362.93181466493479</v>
      </c>
      <c r="AB272" s="27">
        <v>7583.3362557105629</v>
      </c>
      <c r="AC272" s="61">
        <v>0</v>
      </c>
      <c r="AD272" s="27">
        <v>7862.0467323464181</v>
      </c>
      <c r="AE272" s="27"/>
      <c r="AF272" s="33">
        <v>43.6</v>
      </c>
      <c r="AG272" s="30">
        <v>43.2</v>
      </c>
      <c r="AH272" s="51">
        <v>6.5400001999999997</v>
      </c>
      <c r="AI272" s="52">
        <v>76.22</v>
      </c>
      <c r="AJ272" s="52">
        <v>9.6360004000000004</v>
      </c>
      <c r="AK272" s="70">
        <v>0.34547404747470034</v>
      </c>
      <c r="AL272" s="73">
        <v>1</v>
      </c>
      <c r="AM272" s="77">
        <v>1</v>
      </c>
      <c r="AN272" s="73">
        <v>0</v>
      </c>
      <c r="AO272" s="17">
        <v>70.94</v>
      </c>
      <c r="AP272" s="17">
        <v>41.8</v>
      </c>
      <c r="AQ272" s="17">
        <v>1.3190280845692646</v>
      </c>
      <c r="AR272" s="17">
        <v>46.153846153846153</v>
      </c>
      <c r="AS272" s="17">
        <v>1.2</v>
      </c>
      <c r="AT272" s="28">
        <v>0</v>
      </c>
      <c r="AU272" s="17">
        <v>70.94</v>
      </c>
      <c r="AV272" s="17">
        <v>41.8</v>
      </c>
      <c r="AW272" s="17">
        <v>1.3190280845692646</v>
      </c>
      <c r="AX272" s="17">
        <v>46.153846153846153</v>
      </c>
      <c r="AY272" s="17">
        <v>1.2</v>
      </c>
      <c r="AZ272" s="28">
        <v>0</v>
      </c>
    </row>
    <row r="273" spans="1:52" s="29" customFormat="1" ht="14" customHeight="1">
      <c r="A273" s="38" t="s">
        <v>30</v>
      </c>
      <c r="B273" s="39" t="s">
        <v>31</v>
      </c>
      <c r="C273" s="28">
        <v>8</v>
      </c>
      <c r="D273" s="28">
        <v>1995</v>
      </c>
      <c r="E273" s="36">
        <v>10.208360147224797</v>
      </c>
      <c r="F273" s="53"/>
      <c r="G273" s="53">
        <v>13.777257232043583</v>
      </c>
      <c r="H273" s="68">
        <v>0.74095736003838764</v>
      </c>
      <c r="I273" s="17">
        <v>0.47224449790608569</v>
      </c>
      <c r="J273" s="17">
        <v>0.39650717277020409</v>
      </c>
      <c r="K273" s="17">
        <v>0.46459074996968469</v>
      </c>
      <c r="L273" s="17">
        <v>0.54438615847815819</v>
      </c>
      <c r="M273" s="20">
        <v>20.5</v>
      </c>
      <c r="N273" s="69">
        <v>0</v>
      </c>
      <c r="O273" s="27">
        <v>21.2</v>
      </c>
      <c r="P273" s="27">
        <v>21.78</v>
      </c>
      <c r="Q273" s="29">
        <v>40</v>
      </c>
      <c r="R273" s="29">
        <v>37.666666666666664</v>
      </c>
      <c r="S273" s="29">
        <v>40.200000000000003</v>
      </c>
      <c r="T273" s="29">
        <v>0</v>
      </c>
      <c r="U273" s="29">
        <v>0</v>
      </c>
      <c r="V273" s="29">
        <v>0</v>
      </c>
      <c r="W273" s="32">
        <v>0</v>
      </c>
      <c r="X273" s="63">
        <f t="shared" si="21"/>
        <v>0</v>
      </c>
      <c r="Y273" s="63">
        <f t="shared" si="22"/>
        <v>0</v>
      </c>
      <c r="Z273" s="32">
        <v>7.0999999999999994E-2</v>
      </c>
      <c r="AA273" s="27">
        <v>389.04741396606448</v>
      </c>
      <c r="AB273" s="27">
        <v>10098.801645302183</v>
      </c>
      <c r="AC273" s="61">
        <v>0</v>
      </c>
      <c r="AD273" s="27">
        <v>10463.792062334722</v>
      </c>
      <c r="AE273" s="27"/>
      <c r="AF273" s="33">
        <v>40.1</v>
      </c>
      <c r="AG273" s="30">
        <v>30.8</v>
      </c>
      <c r="AH273" s="51">
        <v>9.0800000999999995</v>
      </c>
      <c r="AI273" s="52">
        <v>79.559999000000005</v>
      </c>
      <c r="AJ273" s="52">
        <v>13.65</v>
      </c>
      <c r="AK273" s="70">
        <v>0.1513876454789615</v>
      </c>
      <c r="AL273" s="73">
        <v>0</v>
      </c>
      <c r="AM273" s="73">
        <v>0</v>
      </c>
      <c r="AN273" s="73">
        <v>1</v>
      </c>
      <c r="AO273" s="17">
        <v>85.2</v>
      </c>
      <c r="AP273" s="17">
        <v>46.71</v>
      </c>
      <c r="AQ273" s="17">
        <v>1.0487202514593623</v>
      </c>
      <c r="AR273" s="17">
        <v>53.571428571428569</v>
      </c>
      <c r="AS273" s="17">
        <v>1.3636363636363635</v>
      </c>
      <c r="AT273" s="28">
        <v>1</v>
      </c>
      <c r="AU273" s="17">
        <v>85.2</v>
      </c>
      <c r="AV273" s="17">
        <v>46.71</v>
      </c>
      <c r="AW273" s="17">
        <v>1.0487202514593623</v>
      </c>
      <c r="AX273" s="17">
        <v>53.571428571428569</v>
      </c>
      <c r="AY273" s="17">
        <v>1.3636363636363635</v>
      </c>
      <c r="AZ273" s="28">
        <v>1</v>
      </c>
    </row>
    <row r="274" spans="1:52" s="29" customFormat="1" ht="14" customHeight="1">
      <c r="A274" s="38" t="s">
        <v>49</v>
      </c>
      <c r="B274" s="39" t="s">
        <v>50</v>
      </c>
      <c r="C274" s="28">
        <v>9</v>
      </c>
      <c r="D274" s="28">
        <v>1995</v>
      </c>
      <c r="E274" s="36">
        <v>7.3370366117767869</v>
      </c>
      <c r="F274" s="53"/>
      <c r="G274" s="53">
        <v>10.132793018220404</v>
      </c>
      <c r="H274" s="68">
        <v>0.72408827443564727</v>
      </c>
      <c r="I274" s="17">
        <v>15.653367915172783</v>
      </c>
      <c r="J274" s="17">
        <v>11.762910977191243</v>
      </c>
      <c r="K274" s="17">
        <v>12.584690109047244</v>
      </c>
      <c r="L274" s="17">
        <v>13.619019728191564</v>
      </c>
      <c r="M274" s="20">
        <v>30.5</v>
      </c>
      <c r="N274" s="69">
        <v>0</v>
      </c>
      <c r="O274" s="27">
        <v>29.7</v>
      </c>
      <c r="P274" s="27">
        <v>29.179999999999996</v>
      </c>
      <c r="Q274" s="29">
        <v>107</v>
      </c>
      <c r="R274" s="29">
        <v>144</v>
      </c>
      <c r="S274" s="29">
        <v>156.4</v>
      </c>
      <c r="T274" s="29">
        <v>0</v>
      </c>
      <c r="U274" s="29">
        <v>0</v>
      </c>
      <c r="V274" s="29">
        <v>0</v>
      </c>
      <c r="W274" s="32">
        <v>0.13333333333333333</v>
      </c>
      <c r="X274" s="63">
        <f t="shared" si="21"/>
        <v>0</v>
      </c>
      <c r="Y274" s="63">
        <f t="shared" si="22"/>
        <v>0</v>
      </c>
      <c r="Z274" s="32">
        <v>6.7000000000000004E-2</v>
      </c>
      <c r="AA274" s="27">
        <v>295.4866835436053</v>
      </c>
      <c r="AB274" s="27">
        <v>5745.6212766289655</v>
      </c>
      <c r="AC274" s="61">
        <v>0</v>
      </c>
      <c r="AD274" s="27">
        <v>5782.6617047547443</v>
      </c>
      <c r="AE274" s="27"/>
      <c r="AF274" s="33">
        <v>42.4</v>
      </c>
      <c r="AG274" s="30">
        <v>46.8</v>
      </c>
      <c r="AH274" s="51">
        <v>5.0599997999999999</v>
      </c>
      <c r="AI274" s="52">
        <v>71.760001000000003</v>
      </c>
      <c r="AJ274" s="52">
        <v>6.0180001000000001</v>
      </c>
      <c r="AK274" s="70">
        <v>0.20917937322810512</v>
      </c>
      <c r="AL274" s="73">
        <v>1</v>
      </c>
      <c r="AM274" s="77">
        <v>1</v>
      </c>
      <c r="AN274" s="73">
        <v>0</v>
      </c>
      <c r="AO274" s="17">
        <v>77.47</v>
      </c>
      <c r="AP274" s="17">
        <v>58.82</v>
      </c>
      <c r="AQ274" s="17">
        <v>1.4563010646199555</v>
      </c>
      <c r="AR274" s="17">
        <v>60</v>
      </c>
      <c r="AS274" s="17">
        <v>1.5</v>
      </c>
      <c r="AT274" s="28">
        <v>1</v>
      </c>
      <c r="AU274" s="17">
        <v>77.47</v>
      </c>
      <c r="AV274" s="17">
        <v>58.82</v>
      </c>
      <c r="AW274" s="17">
        <v>1.4563010646199555</v>
      </c>
      <c r="AX274" s="17">
        <v>60</v>
      </c>
      <c r="AY274" s="17">
        <v>1.5</v>
      </c>
      <c r="AZ274" s="28">
        <v>1</v>
      </c>
    </row>
    <row r="275" spans="1:52" s="29" customFormat="1" ht="14" customHeight="1">
      <c r="A275" s="38" t="s">
        <v>51</v>
      </c>
      <c r="B275" s="39" t="s">
        <v>52</v>
      </c>
      <c r="C275" s="28">
        <v>10</v>
      </c>
      <c r="D275" s="28">
        <v>1995</v>
      </c>
      <c r="E275" s="36">
        <v>9.6177063159716063</v>
      </c>
      <c r="F275" s="53"/>
      <c r="G275" s="53">
        <v>14.202058764997588</v>
      </c>
      <c r="H275" s="68">
        <v>0.6772050781591904</v>
      </c>
      <c r="I275" s="17">
        <v>4.886017133730217</v>
      </c>
      <c r="J275" s="17">
        <v>4.7190358646725716</v>
      </c>
      <c r="K275" s="17">
        <v>5.4924159669034323</v>
      </c>
      <c r="L275" s="17">
        <v>6.398070764342056</v>
      </c>
      <c r="M275" s="20">
        <v>26.4</v>
      </c>
      <c r="N275" s="69">
        <v>0</v>
      </c>
      <c r="O275" s="27">
        <v>26.099999999999998</v>
      </c>
      <c r="P275" s="27">
        <v>28.8</v>
      </c>
      <c r="Q275" s="29">
        <v>103</v>
      </c>
      <c r="R275" s="29">
        <v>92.666666666666671</v>
      </c>
      <c r="S275" s="29">
        <v>102.2</v>
      </c>
      <c r="T275" s="29">
        <v>0</v>
      </c>
      <c r="U275" s="29">
        <v>0</v>
      </c>
      <c r="V275" s="29">
        <v>0</v>
      </c>
      <c r="W275" s="32">
        <v>0.20833333333333334</v>
      </c>
      <c r="X275" s="63">
        <f t="shared" si="21"/>
        <v>1</v>
      </c>
      <c r="Y275" s="63">
        <f t="shared" si="22"/>
        <v>0</v>
      </c>
      <c r="Z275" s="32">
        <v>0.29199999999999998</v>
      </c>
      <c r="AA275" s="27">
        <v>241.29654763266603</v>
      </c>
      <c r="AB275" s="27">
        <v>6967.0578767327643</v>
      </c>
      <c r="AC275" s="61">
        <v>0</v>
      </c>
      <c r="AD275" s="27">
        <v>7563.0103319496548</v>
      </c>
      <c r="AE275" s="27"/>
      <c r="AF275" s="33">
        <v>43.4</v>
      </c>
      <c r="AG275" s="30">
        <v>52.9</v>
      </c>
      <c r="AH275" s="51">
        <v>5.1799999000000003</v>
      </c>
      <c r="AI275" s="52">
        <v>82.959998999999996</v>
      </c>
      <c r="AJ275" s="52">
        <v>10.378</v>
      </c>
      <c r="AK275" s="70">
        <v>0.17496151872755258</v>
      </c>
      <c r="AL275" s="73">
        <v>1</v>
      </c>
      <c r="AM275" s="77">
        <v>1</v>
      </c>
      <c r="AN275" s="73">
        <v>0</v>
      </c>
      <c r="AO275" s="17">
        <v>76.06</v>
      </c>
      <c r="AP275" s="17">
        <v>56.23</v>
      </c>
      <c r="AQ275" s="17">
        <v>1.7301538461538462</v>
      </c>
      <c r="AR275" s="17">
        <v>58.333333333333336</v>
      </c>
      <c r="AS275" s="17">
        <v>1.75</v>
      </c>
      <c r="AT275" s="28">
        <v>1</v>
      </c>
      <c r="AU275" s="17">
        <v>76.06</v>
      </c>
      <c r="AV275" s="17">
        <v>56.23</v>
      </c>
      <c r="AW275" s="17">
        <v>1.7301538461538462</v>
      </c>
      <c r="AX275" s="17">
        <v>58.333333333333336</v>
      </c>
      <c r="AY275" s="17">
        <v>1.75</v>
      </c>
      <c r="AZ275" s="28">
        <v>1</v>
      </c>
    </row>
    <row r="276" spans="1:52" s="29" customFormat="1" ht="14" customHeight="1">
      <c r="A276" s="38" t="s">
        <v>53</v>
      </c>
      <c r="B276" s="39" t="s">
        <v>54</v>
      </c>
      <c r="C276" s="28">
        <v>11</v>
      </c>
      <c r="D276" s="28">
        <v>1995</v>
      </c>
      <c r="E276" s="36">
        <v>11.299774410501607</v>
      </c>
      <c r="F276" s="53"/>
      <c r="G276" s="53">
        <v>15.919158987552024</v>
      </c>
      <c r="H276" s="68">
        <v>0.70982232285873004</v>
      </c>
      <c r="I276" s="17">
        <v>1.7447035784226455</v>
      </c>
      <c r="J276" s="17">
        <v>0.90795798468933597</v>
      </c>
      <c r="K276" s="17">
        <v>1.4199026617754027</v>
      </c>
      <c r="L276" s="17">
        <v>1.2786963299031493</v>
      </c>
      <c r="M276" s="20">
        <v>17.399999999999999</v>
      </c>
      <c r="N276" s="69">
        <v>0</v>
      </c>
      <c r="O276" s="27">
        <v>16.766666666666666</v>
      </c>
      <c r="P276" s="27">
        <v>18.419999999999998</v>
      </c>
      <c r="Q276" s="29">
        <v>70</v>
      </c>
      <c r="R276" s="29">
        <v>47</v>
      </c>
      <c r="S276" s="29">
        <v>38.4</v>
      </c>
      <c r="T276" s="29">
        <v>0</v>
      </c>
      <c r="U276" s="29">
        <v>0</v>
      </c>
      <c r="V276" s="29">
        <v>0</v>
      </c>
      <c r="W276" s="32">
        <v>9.5238095238095233E-2</v>
      </c>
      <c r="X276" s="63">
        <f t="shared" si="21"/>
        <v>0</v>
      </c>
      <c r="Y276" s="63">
        <f t="shared" si="22"/>
        <v>0</v>
      </c>
      <c r="Z276" s="32">
        <v>0.308</v>
      </c>
      <c r="AA276" s="27">
        <v>494.4068583152187</v>
      </c>
      <c r="AB276" s="27">
        <v>11949.959542049382</v>
      </c>
      <c r="AC276" s="61">
        <v>0</v>
      </c>
      <c r="AD276" s="27">
        <v>12044.265988152825</v>
      </c>
      <c r="AE276" s="27"/>
      <c r="AF276" s="33">
        <v>41.1</v>
      </c>
      <c r="AG276" s="30">
        <v>26</v>
      </c>
      <c r="AH276" s="51">
        <v>9.2999995999999996</v>
      </c>
      <c r="AI276" s="52">
        <v>77.039998999999995</v>
      </c>
      <c r="AJ276" s="52">
        <v>1.9219999000000001</v>
      </c>
      <c r="AK276" s="70">
        <v>9.7432289834681676E-2</v>
      </c>
      <c r="AL276" s="73">
        <v>0</v>
      </c>
      <c r="AM276" s="73">
        <v>0</v>
      </c>
      <c r="AN276" s="73">
        <v>1</v>
      </c>
      <c r="AO276" s="17">
        <v>87.99</v>
      </c>
      <c r="AP276" s="17">
        <v>51.5</v>
      </c>
      <c r="AQ276" s="17">
        <v>2.1020408163265305</v>
      </c>
      <c r="AR276" s="17">
        <v>57.692307692307686</v>
      </c>
      <c r="AS276" s="17">
        <v>2.1428571428571428</v>
      </c>
      <c r="AT276" s="28">
        <v>1</v>
      </c>
      <c r="AU276" s="17">
        <v>87.99</v>
      </c>
      <c r="AV276" s="17">
        <v>51.5</v>
      </c>
      <c r="AW276" s="17">
        <v>2.1020408163265305</v>
      </c>
      <c r="AX276" s="17">
        <v>57.692307692307686</v>
      </c>
      <c r="AY276" s="17">
        <v>2.1428571428571428</v>
      </c>
      <c r="AZ276" s="28">
        <v>1</v>
      </c>
    </row>
    <row r="277" spans="1:52" s="29" customFormat="1" ht="14" customHeight="1">
      <c r="A277" s="38" t="s">
        <v>55</v>
      </c>
      <c r="B277" s="39" t="s">
        <v>57</v>
      </c>
      <c r="C277" s="28">
        <v>12</v>
      </c>
      <c r="D277" s="28">
        <v>1995</v>
      </c>
      <c r="E277" s="36">
        <v>7.2241887964025029</v>
      </c>
      <c r="F277" s="53"/>
      <c r="G277" s="53">
        <v>11.758611928780793</v>
      </c>
      <c r="H277" s="68">
        <v>0.61437428500555613</v>
      </c>
      <c r="I277" s="17">
        <v>1.0205761316872428</v>
      </c>
      <c r="J277" s="17">
        <v>0.98765432098765427</v>
      </c>
      <c r="K277" s="17">
        <v>0.90912984724495371</v>
      </c>
      <c r="L277" s="17">
        <v>1.3324442508004366</v>
      </c>
      <c r="M277" s="20">
        <v>22.1</v>
      </c>
      <c r="N277" s="69">
        <v>0</v>
      </c>
      <c r="O277" s="27">
        <v>23</v>
      </c>
      <c r="P277" s="27">
        <v>24.440000000000005</v>
      </c>
      <c r="Q277" s="29">
        <v>65</v>
      </c>
      <c r="R277" s="29">
        <v>51.666666666666664</v>
      </c>
      <c r="S277" s="29">
        <v>58.8</v>
      </c>
      <c r="T277" s="29">
        <v>1</v>
      </c>
      <c r="U277" s="29">
        <v>30</v>
      </c>
      <c r="V277" s="29">
        <v>1</v>
      </c>
      <c r="W277" s="32">
        <v>0</v>
      </c>
      <c r="X277" s="63">
        <f t="shared" si="21"/>
        <v>0</v>
      </c>
      <c r="Y277" s="63">
        <f t="shared" si="22"/>
        <v>0</v>
      </c>
      <c r="Z277" s="32"/>
      <c r="AA277" s="27">
        <v>362.59140901132423</v>
      </c>
      <c r="AB277" s="27">
        <v>11352.503635095294</v>
      </c>
      <c r="AC277" s="61">
        <v>0</v>
      </c>
      <c r="AD277" s="27">
        <v>11723.503373472984</v>
      </c>
      <c r="AE277" s="27"/>
      <c r="AF277" s="33">
        <v>42.8</v>
      </c>
      <c r="AG277" s="30">
        <v>33.700000000000003</v>
      </c>
      <c r="AH277" s="51">
        <v>6.3800001000000002</v>
      </c>
      <c r="AI277" s="52">
        <v>78.659998000000002</v>
      </c>
      <c r="AJ277" s="52">
        <v>2.7679999999999998</v>
      </c>
      <c r="AK277" s="70">
        <v>7.4910042525351647E-2</v>
      </c>
      <c r="AL277" s="73">
        <v>1</v>
      </c>
      <c r="AM277" s="77">
        <v>1</v>
      </c>
      <c r="AN277" s="73">
        <v>0</v>
      </c>
      <c r="AO277" s="17">
        <v>84.59</v>
      </c>
      <c r="AP277" s="17">
        <v>76</v>
      </c>
      <c r="AQ277" s="17">
        <v>4.1484716157205241</v>
      </c>
      <c r="AR277" s="17">
        <v>88.235294117647058</v>
      </c>
      <c r="AS277" s="17">
        <v>7.5</v>
      </c>
      <c r="AT277" s="28">
        <v>1</v>
      </c>
      <c r="AU277" s="17">
        <v>84.59</v>
      </c>
      <c r="AV277" s="17">
        <v>76</v>
      </c>
      <c r="AW277" s="17">
        <v>4.1484716157205241</v>
      </c>
      <c r="AX277" s="17">
        <v>88.235294117647058</v>
      </c>
      <c r="AY277" s="17">
        <v>7.5</v>
      </c>
      <c r="AZ277" s="28">
        <v>1</v>
      </c>
    </row>
    <row r="278" spans="1:52" s="29" customFormat="1" ht="14" customHeight="1">
      <c r="A278" s="38" t="s">
        <v>60</v>
      </c>
      <c r="B278" s="39" t="s">
        <v>4</v>
      </c>
      <c r="C278" s="28">
        <v>13</v>
      </c>
      <c r="D278" s="28">
        <v>1995</v>
      </c>
      <c r="E278" s="36">
        <v>10.025082786062192</v>
      </c>
      <c r="F278" s="53"/>
      <c r="G278" s="53">
        <v>13.642980466896642</v>
      </c>
      <c r="H278" s="68">
        <v>0.73481617967474744</v>
      </c>
      <c r="I278" s="17">
        <v>1.6245954692556634</v>
      </c>
      <c r="J278" s="17">
        <v>1.1715210355987054</v>
      </c>
      <c r="K278" s="17">
        <v>1.2058074615329024</v>
      </c>
      <c r="L278" s="17">
        <v>1.206759448970808</v>
      </c>
      <c r="M278" s="20">
        <v>18.399999999999999</v>
      </c>
      <c r="N278" s="69">
        <v>0</v>
      </c>
      <c r="O278" s="27">
        <v>19.233333333333331</v>
      </c>
      <c r="P278" s="27">
        <v>20.68</v>
      </c>
      <c r="Q278" s="29">
        <v>49</v>
      </c>
      <c r="R278" s="29">
        <v>60</v>
      </c>
      <c r="S278" s="29">
        <v>56.8</v>
      </c>
      <c r="T278" s="29">
        <v>1</v>
      </c>
      <c r="U278" s="29">
        <v>30</v>
      </c>
      <c r="V278" s="29">
        <v>0</v>
      </c>
      <c r="W278" s="32">
        <v>0.16666666666666666</v>
      </c>
      <c r="X278" s="63">
        <f t="shared" si="21"/>
        <v>1</v>
      </c>
      <c r="Y278" s="63">
        <f t="shared" si="22"/>
        <v>0</v>
      </c>
      <c r="Z278" s="32">
        <v>0.16699999999999998</v>
      </c>
      <c r="AA278" s="27">
        <v>417.5708112138131</v>
      </c>
      <c r="AB278" s="27">
        <v>6572.1691953395975</v>
      </c>
      <c r="AC278" s="61">
        <v>0</v>
      </c>
      <c r="AD278" s="27">
        <v>6752.0176881883608</v>
      </c>
      <c r="AE278" s="27"/>
      <c r="AF278" s="33">
        <v>40.700000000000003</v>
      </c>
      <c r="AG278" s="30">
        <v>33.5</v>
      </c>
      <c r="AH278" s="51">
        <v>8.3799997000000008</v>
      </c>
      <c r="AI278" s="52">
        <v>78.400002999999998</v>
      </c>
      <c r="AJ278" s="52">
        <v>9.9379997000000007</v>
      </c>
      <c r="AK278" s="70">
        <v>0.14696599967463803</v>
      </c>
      <c r="AL278" s="73">
        <v>1</v>
      </c>
      <c r="AM278" s="77">
        <v>1</v>
      </c>
      <c r="AN278" s="73">
        <v>0</v>
      </c>
      <c r="AO278" s="17">
        <v>85.37</v>
      </c>
      <c r="AP278" s="17">
        <v>44.31</v>
      </c>
      <c r="AQ278" s="17">
        <v>2.1990074441687346</v>
      </c>
      <c r="AR278" s="17">
        <v>50</v>
      </c>
      <c r="AS278" s="17">
        <v>2.4</v>
      </c>
      <c r="AT278" s="28">
        <v>1</v>
      </c>
      <c r="AU278" s="17">
        <v>85.37</v>
      </c>
      <c r="AV278" s="17">
        <v>44.31</v>
      </c>
      <c r="AW278" s="17">
        <v>2.1990074441687346</v>
      </c>
      <c r="AX278" s="17">
        <v>50</v>
      </c>
      <c r="AY278" s="17">
        <v>2.4</v>
      </c>
      <c r="AZ278" s="28">
        <v>1</v>
      </c>
    </row>
    <row r="279" spans="1:52" s="29" customFormat="1" ht="14" customHeight="1">
      <c r="A279" s="38" t="s">
        <v>5</v>
      </c>
      <c r="B279" s="39" t="s">
        <v>6</v>
      </c>
      <c r="C279" s="28">
        <v>14</v>
      </c>
      <c r="D279" s="28">
        <v>1995</v>
      </c>
      <c r="E279" s="36">
        <v>9.2983561451063039</v>
      </c>
      <c r="F279" s="53"/>
      <c r="G279" s="53">
        <v>11.66891934338553</v>
      </c>
      <c r="H279" s="68">
        <v>0.79684809462472039</v>
      </c>
      <c r="I279" s="17">
        <v>7.0933833116036498</v>
      </c>
      <c r="J279" s="17">
        <v>5.1906779661016946</v>
      </c>
      <c r="K279" s="17">
        <v>5.8864259295276433</v>
      </c>
      <c r="L279" s="17">
        <v>6.6255017310665636</v>
      </c>
      <c r="M279" s="20">
        <v>23.2</v>
      </c>
      <c r="N279" s="69">
        <v>0</v>
      </c>
      <c r="O279" s="27">
        <v>25.366666666666671</v>
      </c>
      <c r="P279" s="27">
        <v>27.04</v>
      </c>
      <c r="Q279" s="29">
        <v>79</v>
      </c>
      <c r="R279" s="29">
        <v>57.333333333333336</v>
      </c>
      <c r="S279" s="29">
        <v>64.2</v>
      </c>
      <c r="T279" s="29">
        <v>1</v>
      </c>
      <c r="U279" s="29">
        <v>30</v>
      </c>
      <c r="V279" s="29">
        <v>1</v>
      </c>
      <c r="W279" s="32">
        <v>0.25</v>
      </c>
      <c r="X279" s="63">
        <f t="shared" si="21"/>
        <v>1</v>
      </c>
      <c r="Y279" s="63">
        <f t="shared" si="22"/>
        <v>0</v>
      </c>
      <c r="Z279" s="32">
        <v>0.35</v>
      </c>
      <c r="AA279" s="27">
        <v>314.04150518878765</v>
      </c>
      <c r="AB279" s="27">
        <v>6457.6664675284892</v>
      </c>
      <c r="AC279" s="61">
        <v>0</v>
      </c>
      <c r="AD279" s="27">
        <v>6818.4131723655364</v>
      </c>
      <c r="AE279" s="27"/>
      <c r="AF279" s="33">
        <v>42.9</v>
      </c>
      <c r="AG279" s="30">
        <v>43</v>
      </c>
      <c r="AH279" s="51">
        <v>4.8600000000000003</v>
      </c>
      <c r="AI279" s="52">
        <v>65.660000999999994</v>
      </c>
      <c r="AJ279" s="52">
        <v>28.841999999999999</v>
      </c>
      <c r="AK279" s="70">
        <v>0.40064022615781159</v>
      </c>
      <c r="AL279" s="73">
        <v>1</v>
      </c>
      <c r="AM279" s="77">
        <v>1</v>
      </c>
      <c r="AN279" s="73">
        <v>0</v>
      </c>
      <c r="AO279" s="17">
        <v>78.150000000000006</v>
      </c>
      <c r="AP279" s="17">
        <v>48.97</v>
      </c>
      <c r="AQ279" s="17">
        <v>1.0657236126224157</v>
      </c>
      <c r="AR279" s="17">
        <v>50</v>
      </c>
      <c r="AS279" s="17">
        <v>1</v>
      </c>
      <c r="AT279" s="28">
        <v>1</v>
      </c>
      <c r="AU279" s="17">
        <v>78.150000000000006</v>
      </c>
      <c r="AV279" s="17">
        <v>48.97</v>
      </c>
      <c r="AW279" s="17">
        <v>1.0657236126224157</v>
      </c>
      <c r="AX279" s="17">
        <v>50</v>
      </c>
      <c r="AY279" s="17">
        <v>1</v>
      </c>
      <c r="AZ279" s="28">
        <v>1</v>
      </c>
    </row>
    <row r="280" spans="1:52" s="29" customFormat="1" ht="14" customHeight="1">
      <c r="A280" s="38" t="s">
        <v>7</v>
      </c>
      <c r="B280" s="39" t="s">
        <v>8</v>
      </c>
      <c r="C280" s="28">
        <v>15</v>
      </c>
      <c r="D280" s="28">
        <v>1995</v>
      </c>
      <c r="E280" s="36">
        <v>8.6083904417039996</v>
      </c>
      <c r="F280" s="53"/>
      <c r="G280" s="53">
        <v>15.937444203891934</v>
      </c>
      <c r="H280" s="68">
        <v>0.54013619320479411</v>
      </c>
      <c r="I280" s="17">
        <v>0.88351099587054649</v>
      </c>
      <c r="J280" s="17">
        <v>0.5954095841736291</v>
      </c>
      <c r="K280" s="17">
        <v>0.56254548110896185</v>
      </c>
      <c r="L280" s="17">
        <v>0.6657218455063616</v>
      </c>
      <c r="M280" s="20">
        <v>14.1</v>
      </c>
      <c r="N280" s="69">
        <v>0</v>
      </c>
      <c r="O280" s="27">
        <v>15.200000000000001</v>
      </c>
      <c r="P280" s="27">
        <v>15.479999999999999</v>
      </c>
      <c r="Q280" s="29">
        <v>38</v>
      </c>
      <c r="R280" s="29">
        <v>38.333333333333336</v>
      </c>
      <c r="S280" s="29">
        <v>47</v>
      </c>
      <c r="T280" s="29">
        <v>0</v>
      </c>
      <c r="U280" s="29">
        <v>0</v>
      </c>
      <c r="V280" s="29">
        <v>0</v>
      </c>
      <c r="W280" s="32">
        <v>0.12</v>
      </c>
      <c r="X280" s="63">
        <f t="shared" si="21"/>
        <v>0</v>
      </c>
      <c r="Y280" s="63">
        <f t="shared" si="22"/>
        <v>0</v>
      </c>
      <c r="Z280" s="32">
        <v>0.28600000000000003</v>
      </c>
      <c r="AA280" s="27">
        <v>467.72585963831801</v>
      </c>
      <c r="AB280" s="27">
        <v>26162.397367365593</v>
      </c>
      <c r="AC280" s="61">
        <v>0</v>
      </c>
      <c r="AD280" s="27">
        <v>27420.894630376661</v>
      </c>
      <c r="AE280" s="27"/>
      <c r="AF280" s="33">
        <v>45.9</v>
      </c>
      <c r="AG280" s="30">
        <v>31.6</v>
      </c>
      <c r="AH280" s="51">
        <v>4.3599999</v>
      </c>
      <c r="AI280" s="52">
        <v>87.220000999999996</v>
      </c>
      <c r="AJ280" s="52">
        <v>4.4940001000000001</v>
      </c>
      <c r="AK280" s="70">
        <v>0.13536573674623717</v>
      </c>
      <c r="AL280" s="73">
        <v>0</v>
      </c>
      <c r="AM280" s="73">
        <v>0</v>
      </c>
      <c r="AN280" s="73">
        <v>1</v>
      </c>
      <c r="AO280" s="17">
        <v>83.7</v>
      </c>
      <c r="AP280" s="17">
        <v>60.26</v>
      </c>
      <c r="AQ280" s="17">
        <v>4.1616022099447507</v>
      </c>
      <c r="AR280" s="17">
        <v>62.857142857142854</v>
      </c>
      <c r="AS280" s="17">
        <v>3.6666666666666665</v>
      </c>
      <c r="AT280" s="28">
        <v>0</v>
      </c>
      <c r="AU280" s="17">
        <v>83.7</v>
      </c>
      <c r="AV280" s="17">
        <v>60.26</v>
      </c>
      <c r="AW280" s="17">
        <v>4.1616022099447507</v>
      </c>
      <c r="AX280" s="17">
        <v>62.857142857142854</v>
      </c>
      <c r="AY280" s="17">
        <v>3.6666666666666665</v>
      </c>
      <c r="AZ280" s="28">
        <v>0</v>
      </c>
    </row>
    <row r="281" spans="1:52" s="29" customFormat="1" ht="14" customHeight="1">
      <c r="A281" s="38" t="s">
        <v>9</v>
      </c>
      <c r="B281" s="39" t="s">
        <v>10</v>
      </c>
      <c r="C281" s="28">
        <v>16</v>
      </c>
      <c r="D281" s="28">
        <v>1995</v>
      </c>
      <c r="E281" s="36">
        <v>9.9562898636382009</v>
      </c>
      <c r="F281" s="53"/>
      <c r="G281" s="53">
        <v>13.332216058131078</v>
      </c>
      <c r="H281" s="68">
        <v>0.74678431704277992</v>
      </c>
      <c r="I281" s="17">
        <v>1.1854889027542563</v>
      </c>
      <c r="J281" s="17">
        <v>0.73090293252518057</v>
      </c>
      <c r="K281" s="17">
        <v>0.94065161068725311</v>
      </c>
      <c r="L281" s="17">
        <v>1.2519072358290306</v>
      </c>
      <c r="M281" s="20">
        <v>20.8</v>
      </c>
      <c r="N281" s="69">
        <v>0</v>
      </c>
      <c r="O281" s="27">
        <v>20.599999999999998</v>
      </c>
      <c r="P281" s="27">
        <v>21.719999999999995</v>
      </c>
      <c r="Q281" s="29">
        <v>29</v>
      </c>
      <c r="R281" s="29">
        <v>12.333333333333334</v>
      </c>
      <c r="S281" s="29">
        <v>15.6</v>
      </c>
      <c r="T281" s="29">
        <v>0</v>
      </c>
      <c r="U281" s="29">
        <v>0</v>
      </c>
      <c r="V281" s="29">
        <v>0</v>
      </c>
      <c r="W281" s="32">
        <v>0.16279069767441862</v>
      </c>
      <c r="X281" s="63">
        <f t="shared" si="21"/>
        <v>1</v>
      </c>
      <c r="Y281" s="63">
        <f t="shared" si="22"/>
        <v>0</v>
      </c>
      <c r="Z281" s="32">
        <v>0.25600000000000001</v>
      </c>
      <c r="AA281" s="27">
        <v>411.00946944701064</v>
      </c>
      <c r="AB281" s="27">
        <v>12039.958307323157</v>
      </c>
      <c r="AC281" s="61">
        <v>0</v>
      </c>
      <c r="AD281" s="27">
        <v>12572.711825260656</v>
      </c>
      <c r="AE281" s="27"/>
      <c r="AF281" s="33"/>
      <c r="AG281" s="30"/>
      <c r="AH281" s="51">
        <v>6.06</v>
      </c>
      <c r="AI281" s="52">
        <v>81.700001999999998</v>
      </c>
      <c r="AJ281" s="52">
        <v>2.5880000000000001</v>
      </c>
      <c r="AK281" s="70">
        <v>0.14442013129102846</v>
      </c>
      <c r="AL281" s="73">
        <v>0</v>
      </c>
      <c r="AM281" s="73">
        <v>0</v>
      </c>
      <c r="AN281" s="73">
        <v>1</v>
      </c>
      <c r="AO281" s="17">
        <v>83.2</v>
      </c>
      <c r="AP281" s="17">
        <v>45.53</v>
      </c>
      <c r="AQ281" s="17">
        <v>1.0263751127141569</v>
      </c>
      <c r="AR281" s="17">
        <v>47.368421052631575</v>
      </c>
      <c r="AS281" s="17">
        <v>1</v>
      </c>
      <c r="AT281" s="28">
        <v>0</v>
      </c>
      <c r="AU281" s="17">
        <v>83.2</v>
      </c>
      <c r="AV281" s="17">
        <v>45.53</v>
      </c>
      <c r="AW281" s="17">
        <v>1.0263751127141569</v>
      </c>
      <c r="AX281" s="17">
        <v>47.368421052631575</v>
      </c>
      <c r="AY281" s="17">
        <v>1</v>
      </c>
      <c r="AZ281" s="28">
        <v>0</v>
      </c>
    </row>
    <row r="282" spans="1:52" s="29" customFormat="1" ht="14" customHeight="1">
      <c r="A282" s="38" t="s">
        <v>11</v>
      </c>
      <c r="B282" s="39" t="s">
        <v>12</v>
      </c>
      <c r="C282" s="28">
        <v>17</v>
      </c>
      <c r="D282" s="28">
        <v>1995</v>
      </c>
      <c r="E282" s="36">
        <v>12.658142888389918</v>
      </c>
      <c r="F282" s="53"/>
      <c r="G282" s="53">
        <v>15.158620197598621</v>
      </c>
      <c r="H282" s="68">
        <v>0.8350458500434742</v>
      </c>
      <c r="I282" s="17">
        <v>4.0591174021648628</v>
      </c>
      <c r="J282" s="17">
        <v>3.5595337218984184</v>
      </c>
      <c r="K282" s="17">
        <v>8.0489521615549595</v>
      </c>
      <c r="L282" s="17">
        <v>10.637491517605818</v>
      </c>
      <c r="M282" s="20">
        <v>26.8</v>
      </c>
      <c r="N282" s="69">
        <v>0</v>
      </c>
      <c r="O282" s="27">
        <v>28.099999999999998</v>
      </c>
      <c r="P282" s="27">
        <v>30</v>
      </c>
      <c r="Q282" s="29">
        <v>88</v>
      </c>
      <c r="R282" s="29">
        <v>84</v>
      </c>
      <c r="S282" s="29">
        <v>99.2</v>
      </c>
      <c r="T282" s="29">
        <v>0</v>
      </c>
      <c r="U282" s="29">
        <v>0</v>
      </c>
      <c r="V282" s="29">
        <v>0</v>
      </c>
      <c r="W282" s="32">
        <v>0.16666666666666666</v>
      </c>
      <c r="X282" s="63">
        <f t="shared" si="21"/>
        <v>1</v>
      </c>
      <c r="Y282" s="63">
        <f t="shared" si="22"/>
        <v>0</v>
      </c>
      <c r="Z282" s="32">
        <v>6.5000000000000002E-2</v>
      </c>
      <c r="AA282" s="27">
        <v>250.214779110568</v>
      </c>
      <c r="AB282" s="27">
        <v>7076.4138195372034</v>
      </c>
      <c r="AC282" s="61">
        <v>0</v>
      </c>
      <c r="AD282" s="27">
        <v>7474.7380166893072</v>
      </c>
      <c r="AE282" s="27"/>
      <c r="AF282" s="33">
        <v>42.3</v>
      </c>
      <c r="AG282" s="30">
        <v>40.1</v>
      </c>
      <c r="AH282" s="51">
        <v>5.4599998999999997</v>
      </c>
      <c r="AI282" s="52">
        <v>80.760001000000003</v>
      </c>
      <c r="AJ282" s="52">
        <v>6.1180000999999997</v>
      </c>
      <c r="AK282" s="70">
        <v>0.19966534197866556</v>
      </c>
      <c r="AL282" s="73">
        <v>1</v>
      </c>
      <c r="AM282" s="73">
        <v>1</v>
      </c>
      <c r="AN282" s="73">
        <v>0</v>
      </c>
      <c r="AO282" s="17">
        <v>75.69</v>
      </c>
      <c r="AP282" s="17">
        <v>47.55</v>
      </c>
      <c r="AQ282" s="17">
        <v>1.1527272727272726</v>
      </c>
      <c r="AR282" s="17">
        <v>73.3</v>
      </c>
      <c r="AS282" s="17">
        <v>3.1459227467811157</v>
      </c>
      <c r="AT282" s="28">
        <v>1</v>
      </c>
      <c r="AU282" s="17">
        <v>75.69</v>
      </c>
      <c r="AV282" s="17">
        <v>47.55</v>
      </c>
      <c r="AW282" s="17">
        <v>1.1527272727272726</v>
      </c>
      <c r="AX282" s="17">
        <v>73.3</v>
      </c>
      <c r="AY282" s="17">
        <v>3.1459227467811157</v>
      </c>
      <c r="AZ282" s="28">
        <v>1</v>
      </c>
    </row>
    <row r="283" spans="1:52" s="29" customFormat="1" ht="14" customHeight="1">
      <c r="A283" s="38" t="s">
        <v>13</v>
      </c>
      <c r="B283" s="39" t="s">
        <v>14</v>
      </c>
      <c r="C283" s="28">
        <v>18</v>
      </c>
      <c r="D283" s="28">
        <v>1995</v>
      </c>
      <c r="E283" s="36">
        <v>11.910795711123404</v>
      </c>
      <c r="F283" s="53"/>
      <c r="G283" s="53">
        <v>15.120950924458548</v>
      </c>
      <c r="H283" s="68">
        <v>0.78770149910726639</v>
      </c>
      <c r="I283" s="17">
        <v>1.4274631497284715</v>
      </c>
      <c r="J283" s="17">
        <v>1.3421256788207914</v>
      </c>
      <c r="K283" s="17">
        <v>1.984796490188425</v>
      </c>
      <c r="L283" s="17">
        <v>1.7359708380610983</v>
      </c>
      <c r="M283" s="20">
        <v>25.2</v>
      </c>
      <c r="N283" s="69">
        <v>0</v>
      </c>
      <c r="O283" s="27">
        <v>22.599999999999998</v>
      </c>
      <c r="P283" s="27">
        <v>23.22</v>
      </c>
      <c r="Q283" s="29">
        <v>86</v>
      </c>
      <c r="R283" s="29">
        <v>78</v>
      </c>
      <c r="S283" s="29">
        <v>78.400000000000006</v>
      </c>
      <c r="T283" s="29">
        <v>0</v>
      </c>
      <c r="U283" s="29">
        <v>0</v>
      </c>
      <c r="V283" s="29">
        <v>0</v>
      </c>
      <c r="W283" s="32">
        <v>0.16666666666666666</v>
      </c>
      <c r="X283" s="63">
        <f t="shared" si="21"/>
        <v>1</v>
      </c>
      <c r="Y283" s="63">
        <f t="shared" si="22"/>
        <v>0</v>
      </c>
      <c r="Z283" s="32">
        <v>0.13300000000000001</v>
      </c>
      <c r="AA283" s="27">
        <v>387.72914994558357</v>
      </c>
      <c r="AB283" s="27">
        <v>7642.783728296311</v>
      </c>
      <c r="AC283" s="61">
        <v>0</v>
      </c>
      <c r="AD283" s="27">
        <v>8111.8885009734468</v>
      </c>
      <c r="AE283" s="27"/>
      <c r="AF283" s="33">
        <v>42.3</v>
      </c>
      <c r="AG283" s="30">
        <v>41.8</v>
      </c>
      <c r="AH283" s="51">
        <v>7.12</v>
      </c>
      <c r="AI283" s="52">
        <v>82.580001999999993</v>
      </c>
      <c r="AJ283" s="52">
        <v>6.3080001000000001</v>
      </c>
      <c r="AK283" s="70">
        <v>0.10476935105551212</v>
      </c>
      <c r="AL283" s="73">
        <v>0</v>
      </c>
      <c r="AM283" s="73">
        <v>0</v>
      </c>
      <c r="AN283" s="73">
        <v>1</v>
      </c>
      <c r="AO283" s="17">
        <v>84.37</v>
      </c>
      <c r="AP283" s="17">
        <v>48.22</v>
      </c>
      <c r="AQ283" s="17">
        <v>1.8327632079057392</v>
      </c>
      <c r="AR283" s="17">
        <v>78.94736842105263</v>
      </c>
      <c r="AS283" s="17">
        <v>7.5</v>
      </c>
      <c r="AT283" s="28">
        <v>1</v>
      </c>
      <c r="AU283" s="17">
        <v>84.37</v>
      </c>
      <c r="AV283" s="17">
        <v>48.22</v>
      </c>
      <c r="AW283" s="17">
        <v>1.8327632079057392</v>
      </c>
      <c r="AX283" s="17">
        <v>78.94736842105263</v>
      </c>
      <c r="AY283" s="17">
        <v>7.5</v>
      </c>
      <c r="AZ283" s="28">
        <v>1</v>
      </c>
    </row>
    <row r="284" spans="1:52" s="29" customFormat="1" ht="14" customHeight="1">
      <c r="A284" s="38" t="s">
        <v>15</v>
      </c>
      <c r="B284" s="39" t="s">
        <v>16</v>
      </c>
      <c r="C284" s="28">
        <v>19</v>
      </c>
      <c r="D284" s="28">
        <v>1995</v>
      </c>
      <c r="E284" s="36">
        <v>11.220979081266908</v>
      </c>
      <c r="F284" s="53"/>
      <c r="G284" s="53">
        <v>12.918683809638804</v>
      </c>
      <c r="H284" s="68">
        <v>0.86858531771594139</v>
      </c>
      <c r="I284" s="17">
        <v>0.6848413011984722</v>
      </c>
      <c r="J284" s="17">
        <v>0.55314105096799682</v>
      </c>
      <c r="K284" s="17">
        <v>0.6169582167670058</v>
      </c>
      <c r="L284" s="17">
        <v>0.98751383121991232</v>
      </c>
      <c r="M284" s="20">
        <v>23.1</v>
      </c>
      <c r="N284" s="69">
        <v>0</v>
      </c>
      <c r="O284" s="27">
        <v>25.633333333333336</v>
      </c>
      <c r="P284" s="27">
        <v>25.839999999999996</v>
      </c>
      <c r="Q284" s="29">
        <v>0</v>
      </c>
      <c r="R284" s="29">
        <v>34.333333333333336</v>
      </c>
      <c r="S284" s="29">
        <v>51</v>
      </c>
      <c r="T284" s="29">
        <v>0</v>
      </c>
      <c r="U284" s="29">
        <v>0</v>
      </c>
      <c r="V284" s="29">
        <v>0</v>
      </c>
      <c r="W284" s="32">
        <v>9.3023255813953487E-2</v>
      </c>
      <c r="X284" s="63">
        <f t="shared" si="21"/>
        <v>0</v>
      </c>
      <c r="Y284" s="63">
        <f t="shared" si="22"/>
        <v>0</v>
      </c>
      <c r="Z284" s="32">
        <v>0.14300000000000002</v>
      </c>
      <c r="AA284" s="27">
        <v>418.87840545470857</v>
      </c>
      <c r="AB284" s="27">
        <v>21325.790985848009</v>
      </c>
      <c r="AC284" s="61">
        <v>0</v>
      </c>
      <c r="AD284" s="27">
        <v>22197.462559311978</v>
      </c>
      <c r="AE284" s="27"/>
      <c r="AF284" s="33">
        <v>42.4</v>
      </c>
      <c r="AG284" s="30">
        <v>36.299999999999997</v>
      </c>
      <c r="AH284" s="51">
        <v>7.46</v>
      </c>
      <c r="AI284" s="52">
        <v>83.499998000000005</v>
      </c>
      <c r="AJ284" s="52">
        <v>4.1539999999999999</v>
      </c>
      <c r="AK284" s="70">
        <v>0.1277039353661715</v>
      </c>
      <c r="AL284" s="73">
        <v>1</v>
      </c>
      <c r="AM284" s="73">
        <v>1</v>
      </c>
      <c r="AN284" s="73">
        <v>0</v>
      </c>
      <c r="AO284" s="17">
        <v>80.209999999999994</v>
      </c>
      <c r="AP284" s="17">
        <v>52.26</v>
      </c>
      <c r="AQ284" s="17">
        <v>1.9291251384274639</v>
      </c>
      <c r="AR284" s="17">
        <v>66.666666666666657</v>
      </c>
      <c r="AS284" s="17">
        <v>2.8</v>
      </c>
      <c r="AT284" s="28">
        <v>1</v>
      </c>
      <c r="AU284" s="17">
        <v>80.209999999999994</v>
      </c>
      <c r="AV284" s="17">
        <v>52.26</v>
      </c>
      <c r="AW284" s="17">
        <v>1.9291251384274639</v>
      </c>
      <c r="AX284" s="17">
        <v>66.666666666666657</v>
      </c>
      <c r="AY284" s="17">
        <v>2.8</v>
      </c>
      <c r="AZ284" s="28">
        <v>1</v>
      </c>
    </row>
    <row r="285" spans="1:52" s="29" customFormat="1" ht="14" customHeight="1">
      <c r="A285" s="38" t="s">
        <v>17</v>
      </c>
      <c r="B285" s="39" t="s">
        <v>18</v>
      </c>
      <c r="C285" s="28">
        <v>20</v>
      </c>
      <c r="D285" s="28">
        <v>1995</v>
      </c>
      <c r="E285" s="36">
        <v>9.9753890556050244</v>
      </c>
      <c r="F285" s="53"/>
      <c r="G285" s="53">
        <v>16.071796357193687</v>
      </c>
      <c r="H285" s="68">
        <v>0.62067667072822696</v>
      </c>
      <c r="I285" s="17">
        <v>0.3387369949189451</v>
      </c>
      <c r="J285" s="17">
        <v>7.2586498911202516E-2</v>
      </c>
      <c r="K285" s="17">
        <v>8.2307703794726086E-2</v>
      </c>
      <c r="L285" s="17">
        <v>0.12588475929652734</v>
      </c>
      <c r="M285" s="20">
        <v>21.9</v>
      </c>
      <c r="N285" s="69">
        <v>0</v>
      </c>
      <c r="O285" s="27">
        <v>18.766666666666666</v>
      </c>
      <c r="P285" s="27">
        <v>19.360000000000003</v>
      </c>
      <c r="Q285" s="29">
        <v>23</v>
      </c>
      <c r="R285" s="29">
        <v>23.333333333333332</v>
      </c>
      <c r="S285" s="29">
        <v>42.2</v>
      </c>
      <c r="T285" s="29">
        <v>1</v>
      </c>
      <c r="U285" s="29">
        <v>30</v>
      </c>
      <c r="V285" s="29">
        <v>1</v>
      </c>
      <c r="W285" s="32">
        <v>0.20833333333333334</v>
      </c>
      <c r="X285" s="63">
        <f t="shared" si="21"/>
        <v>1</v>
      </c>
      <c r="Y285" s="63">
        <f t="shared" si="22"/>
        <v>0</v>
      </c>
      <c r="Z285" s="32">
        <v>8.3000000000000004E-2</v>
      </c>
      <c r="AA285" s="27">
        <v>439.3446142146413</v>
      </c>
      <c r="AB285" s="27">
        <v>24453.974495193459</v>
      </c>
      <c r="AC285" s="61">
        <v>0</v>
      </c>
      <c r="AD285" s="27">
        <v>26324.310540913659</v>
      </c>
      <c r="AE285" s="27"/>
      <c r="AF285" s="33">
        <v>40.4</v>
      </c>
      <c r="AG285" s="30">
        <v>14.3</v>
      </c>
      <c r="AH285" s="51">
        <v>4.3199999</v>
      </c>
      <c r="AI285" s="52">
        <v>93.28</v>
      </c>
      <c r="AJ285" s="52">
        <v>0.72000001999999996</v>
      </c>
      <c r="AK285" s="70">
        <v>6.7651812514430851E-2</v>
      </c>
      <c r="AL285" s="73">
        <v>0</v>
      </c>
      <c r="AM285" s="73">
        <v>1</v>
      </c>
      <c r="AN285" s="73">
        <v>0</v>
      </c>
      <c r="AO285" s="17">
        <v>81</v>
      </c>
      <c r="AP285" s="17">
        <v>56.9</v>
      </c>
      <c r="AQ285" s="17">
        <v>1.4136645962732919</v>
      </c>
      <c r="AR285" s="17">
        <v>58.333333333333336</v>
      </c>
      <c r="AS285" s="17">
        <v>1.4</v>
      </c>
      <c r="AT285" s="28">
        <v>1</v>
      </c>
      <c r="AU285" s="17">
        <v>81</v>
      </c>
      <c r="AV285" s="17">
        <v>56.9</v>
      </c>
      <c r="AW285" s="17">
        <v>1.4136645962732919</v>
      </c>
      <c r="AX285" s="17">
        <v>58.333333333333336</v>
      </c>
      <c r="AY285" s="17">
        <v>1.4</v>
      </c>
      <c r="AZ285" s="28">
        <v>1</v>
      </c>
    </row>
    <row r="286" spans="1:52" s="29" customFormat="1" ht="14" customHeight="1">
      <c r="A286" s="38" t="s">
        <v>19</v>
      </c>
      <c r="B286" s="39" t="s">
        <v>20</v>
      </c>
      <c r="C286" s="28">
        <v>21</v>
      </c>
      <c r="D286" s="28">
        <v>1995</v>
      </c>
      <c r="E286" s="36">
        <v>8.2043393746325766</v>
      </c>
      <c r="F286" s="53"/>
      <c r="G286" s="53">
        <v>12.590202799208821</v>
      </c>
      <c r="H286" s="68">
        <v>0.65164473563111658</v>
      </c>
      <c r="I286" s="17">
        <v>3.3649779114578435</v>
      </c>
      <c r="J286" s="17">
        <v>0.43049158755522132</v>
      </c>
      <c r="K286" s="17">
        <v>0.64009173237535133</v>
      </c>
      <c r="L286" s="17">
        <v>0.76551749957921089</v>
      </c>
      <c r="M286" s="20">
        <v>17.600000000000001</v>
      </c>
      <c r="N286" s="69">
        <v>0</v>
      </c>
      <c r="O286" s="27">
        <v>18.400000000000002</v>
      </c>
      <c r="P286" s="27">
        <v>19.659999999999997</v>
      </c>
      <c r="Q286" s="29">
        <v>36</v>
      </c>
      <c r="R286" s="29">
        <v>36</v>
      </c>
      <c r="S286" s="29">
        <v>32.6</v>
      </c>
      <c r="T286" s="29">
        <v>0</v>
      </c>
      <c r="U286" s="29">
        <v>0</v>
      </c>
      <c r="V286" s="29">
        <v>0</v>
      </c>
      <c r="W286" s="32">
        <v>0.04</v>
      </c>
      <c r="X286" s="63">
        <f t="shared" si="21"/>
        <v>0</v>
      </c>
      <c r="Y286" s="63">
        <f t="shared" si="22"/>
        <v>0</v>
      </c>
      <c r="Z286" s="32">
        <v>0.28000000000000003</v>
      </c>
      <c r="AA286" s="27">
        <v>445.28726970275716</v>
      </c>
      <c r="AB286" s="27">
        <v>12469.787399111174</v>
      </c>
      <c r="AC286" s="61">
        <v>0</v>
      </c>
      <c r="AD286" s="27">
        <v>12931.459614247877</v>
      </c>
      <c r="AE286" s="27"/>
      <c r="AF286" s="33">
        <v>40</v>
      </c>
      <c r="AG286" s="30">
        <v>30.5</v>
      </c>
      <c r="AH286" s="51">
        <v>10.94</v>
      </c>
      <c r="AI286" s="52">
        <v>87.760001000000003</v>
      </c>
      <c r="AJ286" s="52">
        <v>21.648</v>
      </c>
      <c r="AK286" s="70">
        <v>0.12224381493385156</v>
      </c>
      <c r="AL286" s="73">
        <v>0</v>
      </c>
      <c r="AM286" s="73">
        <v>0</v>
      </c>
      <c r="AN286" s="73">
        <v>1</v>
      </c>
      <c r="AO286" s="17">
        <v>81.150000000000006</v>
      </c>
      <c r="AP286" s="17">
        <v>52.09</v>
      </c>
      <c r="AQ286" s="17">
        <v>1.1435784851811197</v>
      </c>
      <c r="AR286" s="17">
        <v>56.000000000000007</v>
      </c>
      <c r="AS286" s="17">
        <v>1.2727272727272727</v>
      </c>
      <c r="AT286" s="28">
        <v>1</v>
      </c>
      <c r="AU286" s="17">
        <v>81.150000000000006</v>
      </c>
      <c r="AV286" s="17">
        <v>52.09</v>
      </c>
      <c r="AW286" s="17">
        <v>1.1435784851811197</v>
      </c>
      <c r="AX286" s="17">
        <v>56.000000000000007</v>
      </c>
      <c r="AY286" s="17">
        <v>1.2727272727272727</v>
      </c>
      <c r="AZ286" s="28">
        <v>1</v>
      </c>
    </row>
    <row r="287" spans="1:52" s="29" customFormat="1" ht="14" customHeight="1">
      <c r="A287" s="38" t="s">
        <v>61</v>
      </c>
      <c r="B287" s="39" t="s">
        <v>40</v>
      </c>
      <c r="C287" s="28">
        <v>22</v>
      </c>
      <c r="D287" s="28">
        <v>1995</v>
      </c>
      <c r="E287" s="36">
        <v>10.869630521664931</v>
      </c>
      <c r="F287" s="53"/>
      <c r="G287" s="53">
        <v>18.614487887159413</v>
      </c>
      <c r="H287" s="68">
        <v>0.58393390070983286</v>
      </c>
      <c r="I287" s="17">
        <v>10.729645017858443</v>
      </c>
      <c r="J287" s="17">
        <v>8.4335592973248765</v>
      </c>
      <c r="K287" s="17">
        <v>20.656816328171342</v>
      </c>
      <c r="L287" s="17">
        <v>23.137091046540974</v>
      </c>
      <c r="M287" s="20">
        <v>23.3</v>
      </c>
      <c r="N287" s="69">
        <v>0</v>
      </c>
      <c r="O287" s="27">
        <v>27.066666666666666</v>
      </c>
      <c r="P287" s="27">
        <v>27.82</v>
      </c>
      <c r="Q287" s="29">
        <v>86</v>
      </c>
      <c r="R287" s="29">
        <v>85.333333333333329</v>
      </c>
      <c r="S287" s="29">
        <v>83.8</v>
      </c>
      <c r="T287" s="29">
        <v>0</v>
      </c>
      <c r="U287" s="29">
        <v>0</v>
      </c>
      <c r="V287" s="29">
        <v>0</v>
      </c>
      <c r="W287" s="32"/>
      <c r="X287" s="63"/>
      <c r="Y287" s="63"/>
      <c r="Z287" s="32">
        <v>0.182</v>
      </c>
      <c r="AA287" s="27">
        <v>238.48515836725528</v>
      </c>
      <c r="AB287" s="27">
        <v>4784.2657589052424</v>
      </c>
      <c r="AC287" s="61">
        <v>0</v>
      </c>
      <c r="AD287" s="27">
        <v>5190.7079427447397</v>
      </c>
      <c r="AE287" s="27"/>
      <c r="AF287" s="33">
        <v>42.1</v>
      </c>
      <c r="AG287" s="30">
        <v>44</v>
      </c>
      <c r="AH287" s="51">
        <v>6.98</v>
      </c>
      <c r="AI287" s="52">
        <v>62.86</v>
      </c>
      <c r="AJ287" s="52">
        <v>5.3179999000000002</v>
      </c>
      <c r="AK287" s="70">
        <v>0.24222539229671897</v>
      </c>
      <c r="AL287" s="73">
        <v>0</v>
      </c>
      <c r="AM287" s="73">
        <v>1</v>
      </c>
      <c r="AN287" s="73">
        <v>0</v>
      </c>
      <c r="AO287" s="17">
        <v>71.319999999999993</v>
      </c>
      <c r="AP287" s="17">
        <v>65.930000000000007</v>
      </c>
      <c r="AQ287" s="17">
        <v>3.1896468311562653</v>
      </c>
      <c r="AR287" s="17">
        <v>68.181818181818173</v>
      </c>
      <c r="AS287" s="17">
        <v>3.75</v>
      </c>
      <c r="AT287" s="28">
        <v>1</v>
      </c>
      <c r="AU287" s="17">
        <v>71.319999999999993</v>
      </c>
      <c r="AV287" s="17">
        <v>65.930000000000007</v>
      </c>
      <c r="AW287" s="17">
        <v>3.1896468311562653</v>
      </c>
      <c r="AX287" s="17">
        <v>68.181818181818173</v>
      </c>
      <c r="AY287" s="17">
        <v>3.75</v>
      </c>
      <c r="AZ287" s="28">
        <v>1</v>
      </c>
    </row>
    <row r="288" spans="1:52" s="29" customFormat="1" ht="14" customHeight="1">
      <c r="A288" s="38" t="s">
        <v>41</v>
      </c>
      <c r="B288" s="39" t="s">
        <v>42</v>
      </c>
      <c r="C288" s="28">
        <v>23</v>
      </c>
      <c r="D288" s="28">
        <v>1995</v>
      </c>
      <c r="E288" s="36">
        <v>12.743870878817745</v>
      </c>
      <c r="F288" s="53"/>
      <c r="G288" s="53">
        <v>19.357809500737293</v>
      </c>
      <c r="H288" s="68">
        <v>0.65833228074345707</v>
      </c>
      <c r="I288" s="17">
        <v>0.34217279726261762</v>
      </c>
      <c r="J288" s="17">
        <v>0.29940119760479045</v>
      </c>
      <c r="K288" s="17">
        <v>0.15621343649751127</v>
      </c>
      <c r="L288" s="17">
        <v>0.14099229853614584</v>
      </c>
      <c r="M288" s="20">
        <v>11.1</v>
      </c>
      <c r="N288" s="69">
        <v>0</v>
      </c>
      <c r="O288" s="27">
        <v>13.299999999999999</v>
      </c>
      <c r="P288" s="27">
        <v>13.559999999999999</v>
      </c>
      <c r="Q288" s="29">
        <v>43</v>
      </c>
      <c r="R288" s="29">
        <v>29</v>
      </c>
      <c r="S288" s="29">
        <v>17.399999999999999</v>
      </c>
      <c r="T288" s="29">
        <v>0</v>
      </c>
      <c r="U288" s="29">
        <v>0</v>
      </c>
      <c r="V288" s="29">
        <v>0</v>
      </c>
      <c r="W288" s="32">
        <v>0.33333333333333331</v>
      </c>
      <c r="X288" s="63">
        <f t="shared" ref="X288:X319" si="23">IF(W288&gt;=0.15,1,0)</f>
        <v>1</v>
      </c>
      <c r="Y288" s="63">
        <f t="shared" ref="Y288:Y319" si="24">IF(W288&gt;=0.3,1,0)</f>
        <v>1</v>
      </c>
      <c r="Z288" s="32">
        <v>0.13300000000000001</v>
      </c>
      <c r="AA288" s="27">
        <v>637.35840877153248</v>
      </c>
      <c r="AB288" s="27">
        <v>24630.827157464595</v>
      </c>
      <c r="AC288" s="61">
        <v>0</v>
      </c>
      <c r="AD288" s="27">
        <v>25521.073073372936</v>
      </c>
      <c r="AE288" s="27"/>
      <c r="AF288" s="33">
        <v>39.9</v>
      </c>
      <c r="AG288" s="30">
        <v>11.7</v>
      </c>
      <c r="AH288" s="51">
        <v>2.1200000999999999</v>
      </c>
      <c r="AI288" s="52">
        <v>97.039998999999995</v>
      </c>
      <c r="AJ288" s="52">
        <v>8.2000000000000003E-2</v>
      </c>
      <c r="AK288" s="70">
        <v>5.3662691652470187E-2</v>
      </c>
      <c r="AL288" s="73">
        <v>0</v>
      </c>
      <c r="AM288" s="73">
        <v>0</v>
      </c>
      <c r="AN288" s="73">
        <v>1</v>
      </c>
      <c r="AO288" s="17">
        <v>81.56</v>
      </c>
      <c r="AP288" s="17">
        <v>40.06</v>
      </c>
      <c r="AQ288" s="17">
        <v>1.2421705426356591</v>
      </c>
      <c r="AR288" s="17">
        <v>46.666666666666664</v>
      </c>
      <c r="AS288" s="17">
        <v>1.4</v>
      </c>
      <c r="AT288" s="28">
        <v>0</v>
      </c>
      <c r="AU288" s="17">
        <v>81.56</v>
      </c>
      <c r="AV288" s="17">
        <v>40.06</v>
      </c>
      <c r="AW288" s="17">
        <v>1.2421705426356591</v>
      </c>
      <c r="AX288" s="17">
        <v>46.666666666666664</v>
      </c>
      <c r="AY288" s="17">
        <v>1.4</v>
      </c>
      <c r="AZ288" s="28">
        <v>0</v>
      </c>
    </row>
    <row r="289" spans="1:53" s="29" customFormat="1" ht="14" customHeight="1">
      <c r="A289" s="38" t="s">
        <v>43</v>
      </c>
      <c r="B289" s="39" t="s">
        <v>62</v>
      </c>
      <c r="C289" s="28">
        <v>24</v>
      </c>
      <c r="D289" s="28">
        <v>1995</v>
      </c>
      <c r="E289" s="36">
        <v>9.6778264199022477</v>
      </c>
      <c r="F289" s="53"/>
      <c r="G289" s="53">
        <v>13.496789645786786</v>
      </c>
      <c r="H289" s="68">
        <v>0.71704654765241294</v>
      </c>
      <c r="I289" s="17">
        <v>6.8809662965127609</v>
      </c>
      <c r="J289" s="17">
        <v>5.7705045782193647</v>
      </c>
      <c r="K289" s="17">
        <v>5.5623385272404464</v>
      </c>
      <c r="L289" s="17">
        <v>6.5568408668872209</v>
      </c>
      <c r="M289" s="20">
        <v>28.9</v>
      </c>
      <c r="N289" s="69">
        <v>0</v>
      </c>
      <c r="O289" s="27">
        <v>26.633333333333336</v>
      </c>
      <c r="P289" s="27">
        <v>27.46</v>
      </c>
      <c r="Q289" s="29">
        <v>67</v>
      </c>
      <c r="R289" s="29">
        <v>61.333333333333336</v>
      </c>
      <c r="S289" s="29">
        <v>57.6</v>
      </c>
      <c r="T289" s="29">
        <v>0</v>
      </c>
      <c r="U289" s="29">
        <v>0</v>
      </c>
      <c r="V289" s="29">
        <v>0</v>
      </c>
      <c r="W289" s="32">
        <v>2.5000000000000001E-2</v>
      </c>
      <c r="X289" s="63">
        <f t="shared" si="23"/>
        <v>0</v>
      </c>
      <c r="Y289" s="63">
        <f t="shared" si="24"/>
        <v>0</v>
      </c>
      <c r="Z289" s="32">
        <v>0.22500000000000001</v>
      </c>
      <c r="AA289" s="27">
        <v>297.73386591476145</v>
      </c>
      <c r="AB289" s="27">
        <v>8821.3133179299693</v>
      </c>
      <c r="AC289" s="61">
        <v>0</v>
      </c>
      <c r="AD289" s="27">
        <v>9225.961057958586</v>
      </c>
      <c r="AE289" s="27"/>
      <c r="AF289" s="33">
        <v>47</v>
      </c>
      <c r="AG289" s="30">
        <v>39.6</v>
      </c>
      <c r="AH289" s="51">
        <v>6.7800000999999996</v>
      </c>
      <c r="AI289" s="52">
        <v>77.759998999999993</v>
      </c>
      <c r="AJ289" s="52">
        <v>54.198</v>
      </c>
      <c r="AK289" s="70">
        <v>0.15969972342947453</v>
      </c>
      <c r="AL289" s="73">
        <v>0</v>
      </c>
      <c r="AM289" s="73">
        <v>0</v>
      </c>
      <c r="AN289" s="73">
        <v>1</v>
      </c>
      <c r="AO289" s="17">
        <v>76.23</v>
      </c>
      <c r="AP289" s="17">
        <v>43.14</v>
      </c>
      <c r="AQ289" s="17">
        <v>1.1668920746551259</v>
      </c>
      <c r="AR289" s="17">
        <v>47.5</v>
      </c>
      <c r="AS289" s="17">
        <v>1.2666666666666666</v>
      </c>
      <c r="AT289" s="28">
        <v>1</v>
      </c>
      <c r="AU289" s="17">
        <v>76.23</v>
      </c>
      <c r="AV289" s="17">
        <v>43.14</v>
      </c>
      <c r="AW289" s="17">
        <v>1.1668920746551259</v>
      </c>
      <c r="AX289" s="17">
        <v>47.5</v>
      </c>
      <c r="AY289" s="17">
        <v>1.2666666666666666</v>
      </c>
      <c r="AZ289" s="28">
        <v>1</v>
      </c>
    </row>
    <row r="290" spans="1:53" s="29" customFormat="1" ht="14" customHeight="1">
      <c r="A290" s="38" t="s">
        <v>47</v>
      </c>
      <c r="B290" s="39" t="s">
        <v>48</v>
      </c>
      <c r="C290" s="28">
        <v>1</v>
      </c>
      <c r="D290" s="28">
        <v>1996</v>
      </c>
      <c r="E290" s="36">
        <v>10.460552095419109</v>
      </c>
      <c r="F290" s="53"/>
      <c r="G290" s="53">
        <v>15.355455695084725</v>
      </c>
      <c r="H290" s="68">
        <v>0.68122707024367424</v>
      </c>
      <c r="I290" s="17">
        <v>2.3344447320209691</v>
      </c>
      <c r="J290" s="17">
        <v>0.87693923846352928</v>
      </c>
      <c r="K290" s="17">
        <v>0.59062676031532091</v>
      </c>
      <c r="L290" s="17">
        <v>0.57649837611807508</v>
      </c>
      <c r="M290" s="20">
        <v>20.9</v>
      </c>
      <c r="N290" s="69">
        <v>0</v>
      </c>
      <c r="O290" s="27">
        <v>21.633333333333336</v>
      </c>
      <c r="P290" s="27">
        <v>22.139999999999997</v>
      </c>
      <c r="Q290" s="29">
        <v>23</v>
      </c>
      <c r="R290" s="29">
        <v>23.666666666666668</v>
      </c>
      <c r="S290" s="29">
        <v>25</v>
      </c>
      <c r="T290" s="29">
        <v>0</v>
      </c>
      <c r="U290" s="29">
        <v>0</v>
      </c>
      <c r="V290" s="29">
        <v>0</v>
      </c>
      <c r="W290" s="32">
        <v>0.13043478260869565</v>
      </c>
      <c r="X290" s="63">
        <f t="shared" si="23"/>
        <v>0</v>
      </c>
      <c r="Y290" s="63">
        <f t="shared" si="24"/>
        <v>0</v>
      </c>
      <c r="Z290" s="32"/>
      <c r="AA290" s="27">
        <v>551.41513942591496</v>
      </c>
      <c r="AB290" s="27">
        <v>10145.43732337148</v>
      </c>
      <c r="AC290" s="61">
        <v>0</v>
      </c>
      <c r="AD290" s="27">
        <v>12898.805864360858</v>
      </c>
      <c r="AE290" s="27"/>
      <c r="AF290" s="33">
        <v>41.2</v>
      </c>
      <c r="AG290" s="30">
        <v>33.799999999999997</v>
      </c>
      <c r="AH290" s="51">
        <v>9.8500004000000008</v>
      </c>
      <c r="AI290" s="52">
        <v>95.799999</v>
      </c>
      <c r="AJ290" s="52">
        <v>42.954999999999998</v>
      </c>
      <c r="AK290" s="70">
        <v>6.0115833478488069E-2</v>
      </c>
      <c r="AL290" s="73">
        <v>1</v>
      </c>
      <c r="AM290" s="73">
        <v>0</v>
      </c>
      <c r="AN290" s="73">
        <v>0</v>
      </c>
      <c r="AO290" s="17"/>
      <c r="AP290" s="17"/>
      <c r="AQ290" s="17"/>
      <c r="AR290" s="17"/>
      <c r="AS290" s="17"/>
      <c r="AT290" s="28"/>
      <c r="AU290" s="17">
        <v>84</v>
      </c>
      <c r="AV290" s="17">
        <v>52.11</v>
      </c>
      <c r="AW290" s="17">
        <v>2.4316378908072793</v>
      </c>
      <c r="AX290" s="17">
        <v>52.173913043478258</v>
      </c>
      <c r="AY290" s="17">
        <v>1.7142857142857142</v>
      </c>
      <c r="AZ290" s="28">
        <v>1</v>
      </c>
    </row>
    <row r="291" spans="1:53" s="29" customFormat="1" ht="14" customHeight="1">
      <c r="A291" s="38" t="s">
        <v>33</v>
      </c>
      <c r="B291" s="39" t="s">
        <v>34</v>
      </c>
      <c r="C291" s="28">
        <v>2</v>
      </c>
      <c r="D291" s="28">
        <v>1996</v>
      </c>
      <c r="E291" s="36">
        <v>27.518613807999447</v>
      </c>
      <c r="F291" s="53"/>
      <c r="G291" s="53">
        <v>30.995859308009027</v>
      </c>
      <c r="H291" s="68">
        <v>0.88781580579987041</v>
      </c>
      <c r="I291" s="17">
        <v>0.67578311337255526</v>
      </c>
      <c r="J291" s="17">
        <v>0.15105740181268881</v>
      </c>
      <c r="K291" s="17">
        <v>0.2102913492877643</v>
      </c>
      <c r="L291" s="17">
        <v>0.22486655854910742</v>
      </c>
      <c r="M291" s="20">
        <v>14.7</v>
      </c>
      <c r="N291" s="69">
        <v>0</v>
      </c>
      <c r="O291" s="27">
        <v>14.033333333333331</v>
      </c>
      <c r="P291" s="27">
        <v>14.319999999999999</v>
      </c>
      <c r="Q291" s="29">
        <v>10</v>
      </c>
      <c r="R291" s="29">
        <v>9.3333333333333339</v>
      </c>
      <c r="S291" s="29">
        <v>20.399999999999999</v>
      </c>
      <c r="T291" s="29">
        <v>0</v>
      </c>
      <c r="U291" s="29">
        <v>0</v>
      </c>
      <c r="V291" s="29">
        <v>0</v>
      </c>
      <c r="W291" s="32">
        <v>0.15</v>
      </c>
      <c r="X291" s="63">
        <f t="shared" si="23"/>
        <v>1</v>
      </c>
      <c r="Y291" s="63">
        <f t="shared" si="24"/>
        <v>0</v>
      </c>
      <c r="Z291" s="32"/>
      <c r="AA291" s="27">
        <v>896.11226680982418</v>
      </c>
      <c r="AB291" s="27">
        <v>33238.328852707578</v>
      </c>
      <c r="AC291" s="61">
        <v>0</v>
      </c>
      <c r="AD291" s="27">
        <v>42215.888848812232</v>
      </c>
      <c r="AE291" s="27"/>
      <c r="AF291" s="33">
        <v>42.6</v>
      </c>
      <c r="AG291" s="30">
        <v>7.5</v>
      </c>
      <c r="AH291" s="51">
        <v>16.75</v>
      </c>
      <c r="AI291" s="52">
        <v>100</v>
      </c>
      <c r="AJ291" s="52">
        <v>14353.855</v>
      </c>
      <c r="AK291" s="70">
        <v>3.9665094223122331E-2</v>
      </c>
      <c r="AL291" s="73">
        <v>1</v>
      </c>
      <c r="AM291" s="73">
        <v>0</v>
      </c>
      <c r="AN291" s="73">
        <v>0</v>
      </c>
      <c r="AO291" s="17"/>
      <c r="AP291" s="17"/>
      <c r="AQ291" s="17"/>
      <c r="AR291" s="17"/>
      <c r="AS291" s="17"/>
      <c r="AT291" s="28"/>
      <c r="AU291" s="17">
        <v>81.7</v>
      </c>
      <c r="AV291" s="17">
        <v>34.99</v>
      </c>
      <c r="AW291" s="17">
        <v>1.5199826238053868</v>
      </c>
      <c r="AX291" s="17">
        <v>33.333333333333329</v>
      </c>
      <c r="AY291" s="17">
        <v>1</v>
      </c>
      <c r="AZ291" s="28">
        <v>0</v>
      </c>
    </row>
    <row r="292" spans="1:53" s="29" customFormat="1" ht="14" customHeight="1">
      <c r="A292" s="38" t="s">
        <v>35</v>
      </c>
      <c r="B292" s="39" t="s">
        <v>36</v>
      </c>
      <c r="C292" s="28">
        <v>3</v>
      </c>
      <c r="D292" s="28">
        <v>1996</v>
      </c>
      <c r="E292" s="36">
        <v>8.0482986707070339</v>
      </c>
      <c r="F292" s="53"/>
      <c r="G292" s="53">
        <v>15.025484749309051</v>
      </c>
      <c r="H292" s="68">
        <v>0.5356431958760689</v>
      </c>
      <c r="I292" s="17">
        <v>3.528619528619529</v>
      </c>
      <c r="J292" s="17">
        <v>2.7070707070707072</v>
      </c>
      <c r="K292" s="17">
        <v>3.1936351453461742</v>
      </c>
      <c r="L292" s="17">
        <v>3.8322635219980263</v>
      </c>
      <c r="M292" s="20">
        <v>26.4</v>
      </c>
      <c r="N292" s="69">
        <v>0</v>
      </c>
      <c r="O292" s="27">
        <v>27.433333333333337</v>
      </c>
      <c r="P292" s="27">
        <v>26.7</v>
      </c>
      <c r="Q292" s="29">
        <v>41</v>
      </c>
      <c r="R292" s="29">
        <v>45</v>
      </c>
      <c r="S292" s="29">
        <v>38</v>
      </c>
      <c r="T292" s="29">
        <v>0</v>
      </c>
      <c r="U292" s="29">
        <v>0</v>
      </c>
      <c r="V292" s="29">
        <v>0</v>
      </c>
      <c r="W292" s="32">
        <v>0.14634146341463414</v>
      </c>
      <c r="X292" s="63">
        <f t="shared" si="23"/>
        <v>0</v>
      </c>
      <c r="Y292" s="63">
        <f t="shared" si="24"/>
        <v>0</v>
      </c>
      <c r="Z292" s="32"/>
      <c r="AA292" s="27">
        <v>306.79577998743531</v>
      </c>
      <c r="AB292" s="27">
        <v>7235.4502996519805</v>
      </c>
      <c r="AC292" s="61">
        <v>0</v>
      </c>
      <c r="AD292" s="27">
        <v>8960.1663825440392</v>
      </c>
      <c r="AE292" s="27"/>
      <c r="AF292" s="33">
        <v>41.7</v>
      </c>
      <c r="AG292" s="30">
        <v>40.6</v>
      </c>
      <c r="AH292" s="51">
        <v>7</v>
      </c>
      <c r="AI292" s="52">
        <v>71.900002000000001</v>
      </c>
      <c r="AJ292" s="52">
        <v>2.92</v>
      </c>
      <c r="AK292" s="70">
        <v>9.6940856560163158E-2</v>
      </c>
      <c r="AL292" s="73">
        <v>1</v>
      </c>
      <c r="AM292" s="73">
        <v>0</v>
      </c>
      <c r="AN292" s="73">
        <v>0</v>
      </c>
      <c r="AO292" s="17"/>
      <c r="AP292" s="17"/>
      <c r="AQ292" s="17"/>
      <c r="AR292" s="17"/>
      <c r="AS292" s="17"/>
      <c r="AT292" s="28"/>
      <c r="AU292" s="17">
        <v>83</v>
      </c>
      <c r="AV292" s="17">
        <v>50.88</v>
      </c>
      <c r="AW292" s="17">
        <v>1.1648351648351649</v>
      </c>
      <c r="AX292" s="17">
        <v>50</v>
      </c>
      <c r="AY292" s="17">
        <v>1</v>
      </c>
      <c r="AZ292" s="28">
        <v>0</v>
      </c>
    </row>
    <row r="293" spans="1:53" s="29" customFormat="1" ht="14" customHeight="1">
      <c r="A293" s="38" t="s">
        <v>37</v>
      </c>
      <c r="B293" s="39" t="s">
        <v>23</v>
      </c>
      <c r="C293" s="28">
        <v>4</v>
      </c>
      <c r="D293" s="28">
        <v>1996</v>
      </c>
      <c r="E293" s="36">
        <v>10.474509681670781</v>
      </c>
      <c r="F293" s="53"/>
      <c r="G293" s="53">
        <v>14.332125476852328</v>
      </c>
      <c r="H293" s="68">
        <v>0.73084133254261952</v>
      </c>
      <c r="I293" s="17">
        <v>9.2189500640204862</v>
      </c>
      <c r="J293" s="17">
        <v>7.042253521126761</v>
      </c>
      <c r="K293" s="17">
        <v>8.0963385010625171</v>
      </c>
      <c r="L293" s="17">
        <v>8.8386078338716878</v>
      </c>
      <c r="M293" s="20">
        <v>34.4</v>
      </c>
      <c r="N293" s="69">
        <v>0</v>
      </c>
      <c r="O293" s="27">
        <v>32.866666666666667</v>
      </c>
      <c r="P293" s="27">
        <v>33.28</v>
      </c>
      <c r="Q293" s="29">
        <v>160</v>
      </c>
      <c r="R293" s="29">
        <v>128.33333333333334</v>
      </c>
      <c r="S293" s="29">
        <v>122.8</v>
      </c>
      <c r="T293" s="29">
        <v>1</v>
      </c>
      <c r="U293" s="29">
        <v>30</v>
      </c>
      <c r="V293" s="29">
        <v>1</v>
      </c>
      <c r="W293" s="32">
        <v>0.34375</v>
      </c>
      <c r="X293" s="63">
        <f t="shared" si="23"/>
        <v>1</v>
      </c>
      <c r="Y293" s="63">
        <f t="shared" si="24"/>
        <v>1</v>
      </c>
      <c r="Z293" s="32"/>
      <c r="AA293" s="27">
        <v>377.07733635660145</v>
      </c>
      <c r="AB293" s="27">
        <v>4568.2939394273408</v>
      </c>
      <c r="AC293" s="61">
        <v>0</v>
      </c>
      <c r="AD293" s="27">
        <v>5872.8000618197166</v>
      </c>
      <c r="AE293" s="27"/>
      <c r="AF293" s="33">
        <v>45.7</v>
      </c>
      <c r="AG293" s="30">
        <v>49</v>
      </c>
      <c r="AH293" s="51">
        <v>5.5999999000000003</v>
      </c>
      <c r="AI293" s="52">
        <v>74.149997999999997</v>
      </c>
      <c r="AJ293" s="52">
        <v>9.1550001999999999</v>
      </c>
      <c r="AK293" s="70">
        <v>0.33588591342626561</v>
      </c>
      <c r="AL293" s="73">
        <v>1</v>
      </c>
      <c r="AM293" s="73">
        <v>0</v>
      </c>
      <c r="AN293" s="73">
        <v>0</v>
      </c>
      <c r="AO293" s="17"/>
      <c r="AP293" s="17"/>
      <c r="AQ293" s="17"/>
      <c r="AR293" s="17"/>
      <c r="AS293" s="17"/>
      <c r="AT293" s="28"/>
      <c r="AU293" s="17">
        <v>77.06</v>
      </c>
      <c r="AV293" s="17">
        <v>41.03</v>
      </c>
      <c r="AW293" s="17">
        <v>1.2959570435881238</v>
      </c>
      <c r="AX293" s="17">
        <v>50</v>
      </c>
      <c r="AY293" s="17">
        <v>1.6</v>
      </c>
      <c r="AZ293" s="28">
        <v>1</v>
      </c>
    </row>
    <row r="294" spans="1:53" s="29" customFormat="1" ht="14" customHeight="1">
      <c r="A294" s="38" t="s">
        <v>24</v>
      </c>
      <c r="B294" s="39" t="s">
        <v>25</v>
      </c>
      <c r="C294" s="28">
        <v>5</v>
      </c>
      <c r="D294" s="28">
        <v>1996</v>
      </c>
      <c r="E294" s="36">
        <v>11.205679371880844</v>
      </c>
      <c r="F294" s="53"/>
      <c r="G294" s="53">
        <v>15.911531454750868</v>
      </c>
      <c r="H294" s="68">
        <v>0.70424895326684911</v>
      </c>
      <c r="I294" s="17">
        <v>0.80887450889761958</v>
      </c>
      <c r="J294" s="17">
        <v>0.42754795470302748</v>
      </c>
      <c r="K294" s="17">
        <v>0.55720504416838168</v>
      </c>
      <c r="L294" s="17">
        <v>0.61465461943194311</v>
      </c>
      <c r="M294" s="20">
        <v>18</v>
      </c>
      <c r="N294" s="69">
        <v>0</v>
      </c>
      <c r="O294" s="27">
        <v>18.900000000000002</v>
      </c>
      <c r="P294" s="27">
        <v>18.919999999999998</v>
      </c>
      <c r="Q294" s="29">
        <v>69</v>
      </c>
      <c r="R294" s="29">
        <v>30.666666666666668</v>
      </c>
      <c r="S294" s="29">
        <v>32.799999999999997</v>
      </c>
      <c r="T294" s="29">
        <v>1</v>
      </c>
      <c r="U294" s="29">
        <v>30</v>
      </c>
      <c r="V294" s="29">
        <v>1</v>
      </c>
      <c r="W294" s="32">
        <v>0.25925925925925924</v>
      </c>
      <c r="X294" s="63">
        <f t="shared" si="23"/>
        <v>1</v>
      </c>
      <c r="Y294" s="63">
        <f t="shared" si="24"/>
        <v>0</v>
      </c>
      <c r="Z294" s="32">
        <v>0.29630000000000001</v>
      </c>
      <c r="AA294" s="27">
        <v>450.67751647149629</v>
      </c>
      <c r="AB294" s="27">
        <v>21292.434410391066</v>
      </c>
      <c r="AC294" s="61">
        <v>0</v>
      </c>
      <c r="AD294" s="27">
        <v>27483.672261949181</v>
      </c>
      <c r="AE294" s="27"/>
      <c r="AF294" s="33">
        <v>40.200000000000003</v>
      </c>
      <c r="AG294" s="30">
        <v>19.100000000000001</v>
      </c>
      <c r="AH294" s="51">
        <v>5.8</v>
      </c>
      <c r="AI294" s="52">
        <v>88.650002000000001</v>
      </c>
      <c r="AJ294" s="52">
        <v>1.7150000000000001</v>
      </c>
      <c r="AK294" s="70">
        <v>0.18686635944700461</v>
      </c>
      <c r="AL294" s="73">
        <v>0</v>
      </c>
      <c r="AM294" s="73">
        <v>0</v>
      </c>
      <c r="AN294" s="73">
        <v>0</v>
      </c>
      <c r="AO294" s="17"/>
      <c r="AP294" s="17"/>
      <c r="AQ294" s="17"/>
      <c r="AR294" s="17"/>
      <c r="AS294" s="17"/>
      <c r="AT294" s="28"/>
      <c r="AU294" s="17">
        <v>81.11</v>
      </c>
      <c r="AV294" s="17">
        <v>52.06</v>
      </c>
      <c r="AW294" s="17">
        <v>1.482346241457859</v>
      </c>
      <c r="AX294" s="17">
        <v>59.259259259259252</v>
      </c>
      <c r="AY294" s="17">
        <v>1.7777777777777777</v>
      </c>
      <c r="AZ294" s="28">
        <v>0</v>
      </c>
    </row>
    <row r="295" spans="1:53" s="29" customFormat="1" ht="14" customHeight="1">
      <c r="A295" s="38" t="s">
        <v>26</v>
      </c>
      <c r="B295" s="39" t="s">
        <v>27</v>
      </c>
      <c r="C295" s="28">
        <v>6</v>
      </c>
      <c r="D295" s="28">
        <v>1996</v>
      </c>
      <c r="E295" s="36">
        <v>9.6966308784202937</v>
      </c>
      <c r="F295" s="53"/>
      <c r="G295" s="53">
        <v>14.510166005724766</v>
      </c>
      <c r="H295" s="68">
        <v>0.66826464112089656</v>
      </c>
      <c r="I295" s="17">
        <v>1.2704306359433584</v>
      </c>
      <c r="J295" s="17">
        <v>0.1365075898219941</v>
      </c>
      <c r="K295" s="17">
        <v>0.193936465718622</v>
      </c>
      <c r="L295" s="17">
        <v>0.20347166340774164</v>
      </c>
      <c r="M295" s="20">
        <v>19.399999999999999</v>
      </c>
      <c r="N295" s="69">
        <v>0</v>
      </c>
      <c r="O295" s="27">
        <v>19.966666666666665</v>
      </c>
      <c r="P295" s="27">
        <v>20.060000000000002</v>
      </c>
      <c r="Q295" s="29">
        <v>35</v>
      </c>
      <c r="R295" s="29">
        <v>30</v>
      </c>
      <c r="S295" s="29">
        <v>28.8</v>
      </c>
      <c r="T295" s="29">
        <v>1</v>
      </c>
      <c r="U295" s="29">
        <v>30</v>
      </c>
      <c r="V295" s="29">
        <v>0</v>
      </c>
      <c r="W295" s="32">
        <v>0.27272727272727271</v>
      </c>
      <c r="X295" s="63">
        <f t="shared" si="23"/>
        <v>1</v>
      </c>
      <c r="Y295" s="63">
        <f t="shared" si="24"/>
        <v>0</v>
      </c>
      <c r="Z295" s="32">
        <v>0.30159999999999998</v>
      </c>
      <c r="AA295" s="27">
        <v>394.39461386503092</v>
      </c>
      <c r="AB295" s="27">
        <v>10028.467683812736</v>
      </c>
      <c r="AC295" s="61">
        <v>0</v>
      </c>
      <c r="AD295" s="27">
        <v>12735.018513697023</v>
      </c>
      <c r="AE295" s="27"/>
      <c r="AF295" s="33"/>
      <c r="AG295" s="30"/>
      <c r="AH295" s="51">
        <v>9.9500002999999992</v>
      </c>
      <c r="AI295" s="52">
        <v>87.349997999999999</v>
      </c>
      <c r="AJ295" s="52">
        <v>17.645</v>
      </c>
      <c r="AK295" s="70">
        <v>8.6207212994402135E-2</v>
      </c>
      <c r="AL295" s="73">
        <v>0</v>
      </c>
      <c r="AM295" s="73">
        <v>0</v>
      </c>
      <c r="AN295" s="73">
        <v>0</v>
      </c>
      <c r="AO295" s="17"/>
      <c r="AP295" s="17"/>
      <c r="AQ295" s="17"/>
      <c r="AR295" s="17"/>
      <c r="AS295" s="17"/>
      <c r="AT295" s="28"/>
      <c r="AU295" s="17">
        <v>83.78</v>
      </c>
      <c r="AV295" s="17">
        <v>44.04</v>
      </c>
      <c r="AW295" s="17">
        <v>1.0938897168405366</v>
      </c>
      <c r="AX295" s="17">
        <v>54.54545454545454</v>
      </c>
      <c r="AY295" s="17">
        <v>1.6363636363636365</v>
      </c>
      <c r="AZ295" s="28">
        <v>0</v>
      </c>
    </row>
    <row r="296" spans="1:53" s="29" customFormat="1" ht="14" customHeight="1">
      <c r="A296" s="38" t="s">
        <v>28</v>
      </c>
      <c r="B296" s="39" t="s">
        <v>29</v>
      </c>
      <c r="C296" s="28">
        <v>7</v>
      </c>
      <c r="D296" s="28">
        <v>1996</v>
      </c>
      <c r="E296" s="36">
        <v>9.2586863501672312</v>
      </c>
      <c r="F296" s="53"/>
      <c r="G296" s="53">
        <v>12.573517588724423</v>
      </c>
      <c r="H296" s="68">
        <v>0.73636405125564552</v>
      </c>
      <c r="I296" s="17">
        <v>1.8900419518657539</v>
      </c>
      <c r="J296" s="17">
        <v>1.8238021638330757</v>
      </c>
      <c r="K296" s="17">
        <v>3.1867217253081761</v>
      </c>
      <c r="L296" s="17">
        <v>4.6912751663540551</v>
      </c>
      <c r="M296" s="20">
        <v>26.1</v>
      </c>
      <c r="N296" s="69">
        <v>0</v>
      </c>
      <c r="O296" s="27">
        <v>26.5</v>
      </c>
      <c r="P296" s="27">
        <v>26.82</v>
      </c>
      <c r="Q296" s="29">
        <v>35</v>
      </c>
      <c r="R296" s="29">
        <v>46.333333333333336</v>
      </c>
      <c r="S296" s="29">
        <v>54.2</v>
      </c>
      <c r="T296" s="29">
        <v>1</v>
      </c>
      <c r="U296" s="29">
        <v>30</v>
      </c>
      <c r="V296" s="29">
        <v>0</v>
      </c>
      <c r="W296" s="32">
        <v>0.11538461538461539</v>
      </c>
      <c r="X296" s="63">
        <f t="shared" si="23"/>
        <v>0</v>
      </c>
      <c r="Y296" s="63">
        <f t="shared" si="24"/>
        <v>0</v>
      </c>
      <c r="Z296" s="32"/>
      <c r="AA296" s="27">
        <v>376.05794156592339</v>
      </c>
      <c r="AB296" s="27">
        <v>7767.5842319573567</v>
      </c>
      <c r="AC296" s="61">
        <v>0</v>
      </c>
      <c r="AD296" s="27">
        <v>9918.4077686244837</v>
      </c>
      <c r="AE296" s="27"/>
      <c r="AF296" s="33">
        <v>43.8</v>
      </c>
      <c r="AG296" s="30">
        <v>49.2</v>
      </c>
      <c r="AH296" s="51">
        <v>6.6000000999999999</v>
      </c>
      <c r="AI296" s="52">
        <v>76.75</v>
      </c>
      <c r="AJ296" s="52">
        <v>9.7900004000000003</v>
      </c>
      <c r="AK296" s="70">
        <v>0.32652070274565198</v>
      </c>
      <c r="AL296" s="73">
        <v>1</v>
      </c>
      <c r="AM296" s="77">
        <v>0</v>
      </c>
      <c r="AN296" s="73">
        <v>0</v>
      </c>
      <c r="AO296" s="17"/>
      <c r="AP296" s="17"/>
      <c r="AQ296" s="17"/>
      <c r="AR296" s="17"/>
      <c r="AS296" s="17"/>
      <c r="AT296" s="28"/>
      <c r="AU296" s="17">
        <v>70.94</v>
      </c>
      <c r="AV296" s="17">
        <v>41.8</v>
      </c>
      <c r="AW296" s="17">
        <v>1.3190280845692646</v>
      </c>
      <c r="AX296" s="17">
        <v>46.153846153846153</v>
      </c>
      <c r="AY296" s="17">
        <v>1.2</v>
      </c>
      <c r="AZ296" s="28">
        <v>0</v>
      </c>
    </row>
    <row r="297" spans="1:53" s="29" customFormat="1" ht="14" customHeight="1">
      <c r="A297" s="38" t="s">
        <v>30</v>
      </c>
      <c r="B297" s="39" t="s">
        <v>31</v>
      </c>
      <c r="C297" s="28">
        <v>8</v>
      </c>
      <c r="D297" s="28">
        <v>1996</v>
      </c>
      <c r="E297" s="36">
        <v>10.206221241371685</v>
      </c>
      <c r="F297" s="53"/>
      <c r="G297" s="53">
        <v>14.496691536199544</v>
      </c>
      <c r="H297" s="68">
        <v>0.70403796727590096</v>
      </c>
      <c r="I297" s="17">
        <v>0.73787924823126005</v>
      </c>
      <c r="J297" s="17">
        <v>0.36459915794956382</v>
      </c>
      <c r="K297" s="17">
        <v>0.39687649079158227</v>
      </c>
      <c r="L297" s="17">
        <v>0.48479417372776029</v>
      </c>
      <c r="M297" s="20">
        <v>19.5</v>
      </c>
      <c r="N297" s="69">
        <v>0</v>
      </c>
      <c r="O297" s="27">
        <v>20.133333333333333</v>
      </c>
      <c r="P297" s="27">
        <v>21.04</v>
      </c>
      <c r="Q297" s="29">
        <v>26</v>
      </c>
      <c r="R297" s="29">
        <v>30.666666666666668</v>
      </c>
      <c r="S297" s="29">
        <v>37</v>
      </c>
      <c r="T297" s="29">
        <v>0</v>
      </c>
      <c r="U297" s="29">
        <v>0</v>
      </c>
      <c r="V297" s="29">
        <v>0</v>
      </c>
      <c r="W297" s="32">
        <v>7.1428571428571425E-2</v>
      </c>
      <c r="X297" s="63">
        <f t="shared" si="23"/>
        <v>0</v>
      </c>
      <c r="Y297" s="63">
        <f t="shared" si="24"/>
        <v>0</v>
      </c>
      <c r="Z297" s="32">
        <v>0.10710000000000001</v>
      </c>
      <c r="AA297" s="27">
        <v>418.34542048236159</v>
      </c>
      <c r="AB297" s="27">
        <v>10396.979118291547</v>
      </c>
      <c r="AC297" s="61">
        <v>0</v>
      </c>
      <c r="AD297" s="27">
        <v>13235.286365148899</v>
      </c>
      <c r="AE297" s="27"/>
      <c r="AF297" s="33">
        <v>43.6</v>
      </c>
      <c r="AG297" s="30">
        <v>34.9</v>
      </c>
      <c r="AH297" s="51">
        <v>9.1500000999999997</v>
      </c>
      <c r="AI297" s="52">
        <v>80.049999</v>
      </c>
      <c r="AJ297" s="52">
        <v>13.824999999999999</v>
      </c>
      <c r="AK297" s="70">
        <v>0.14867357695010541</v>
      </c>
      <c r="AL297" s="73">
        <v>0</v>
      </c>
      <c r="AM297" s="73">
        <v>0</v>
      </c>
      <c r="AN297" s="73">
        <v>0</v>
      </c>
      <c r="AO297" s="17"/>
      <c r="AP297" s="17"/>
      <c r="AQ297" s="17"/>
      <c r="AR297" s="17"/>
      <c r="AS297" s="17"/>
      <c r="AT297" s="28"/>
      <c r="AU297" s="17">
        <v>85.2</v>
      </c>
      <c r="AV297" s="17">
        <v>46.71</v>
      </c>
      <c r="AW297" s="17">
        <v>1.0487202514593623</v>
      </c>
      <c r="AX297" s="17">
        <v>53.571428571428569</v>
      </c>
      <c r="AY297" s="17">
        <v>1.3636363636363635</v>
      </c>
      <c r="AZ297" s="28">
        <v>1</v>
      </c>
    </row>
    <row r="298" spans="1:53" s="29" customFormat="1" ht="14" customHeight="1">
      <c r="A298" s="38" t="s">
        <v>49</v>
      </c>
      <c r="B298" s="39" t="s">
        <v>50</v>
      </c>
      <c r="C298" s="28">
        <v>9</v>
      </c>
      <c r="D298" s="28">
        <v>1996</v>
      </c>
      <c r="E298" s="36">
        <v>8.7107778970453023</v>
      </c>
      <c r="F298" s="53"/>
      <c r="G298" s="53">
        <v>11.320893493150152</v>
      </c>
      <c r="H298" s="68">
        <v>0.76944261531264002</v>
      </c>
      <c r="I298" s="17">
        <v>16.988356646088924</v>
      </c>
      <c r="J298" s="17">
        <v>10.69781980151598</v>
      </c>
      <c r="K298" s="17">
        <v>11.661049310901108</v>
      </c>
      <c r="L298" s="17">
        <v>12.607215387468534</v>
      </c>
      <c r="M298" s="20">
        <v>31.4</v>
      </c>
      <c r="N298" s="69">
        <v>0</v>
      </c>
      <c r="O298" s="27">
        <v>30.866666666666664</v>
      </c>
      <c r="P298" s="27">
        <v>30.559999999999995</v>
      </c>
      <c r="Q298" s="29">
        <v>172</v>
      </c>
      <c r="R298" s="29">
        <v>140</v>
      </c>
      <c r="S298" s="29">
        <v>147.19999999999999</v>
      </c>
      <c r="T298" s="29">
        <v>0</v>
      </c>
      <c r="U298" s="29">
        <v>0</v>
      </c>
      <c r="V298" s="29">
        <v>0</v>
      </c>
      <c r="W298" s="32">
        <v>0.1</v>
      </c>
      <c r="X298" s="63">
        <f t="shared" si="23"/>
        <v>0</v>
      </c>
      <c r="Y298" s="63">
        <f t="shared" si="24"/>
        <v>0</v>
      </c>
      <c r="Z298" s="32"/>
      <c r="AA298" s="27">
        <v>306.16974222926871</v>
      </c>
      <c r="AB298" s="27">
        <v>5821.0721578773937</v>
      </c>
      <c r="AC298" s="61">
        <v>0</v>
      </c>
      <c r="AD298" s="27">
        <v>7265.5040221782829</v>
      </c>
      <c r="AE298" s="27"/>
      <c r="AF298" s="33">
        <v>46</v>
      </c>
      <c r="AG298" s="30">
        <v>54.1</v>
      </c>
      <c r="AH298" s="51">
        <v>5.1499999000000001</v>
      </c>
      <c r="AI298" s="52">
        <v>72.75</v>
      </c>
      <c r="AJ298" s="52">
        <v>6.1400001</v>
      </c>
      <c r="AK298" s="70">
        <v>0.21054275673565015</v>
      </c>
      <c r="AL298" s="73">
        <v>1</v>
      </c>
      <c r="AM298" s="77">
        <v>0</v>
      </c>
      <c r="AN298" s="73">
        <v>0</v>
      </c>
      <c r="AO298" s="17"/>
      <c r="AP298" s="17"/>
      <c r="AQ298" s="17"/>
      <c r="AR298" s="17"/>
      <c r="AS298" s="17"/>
      <c r="AT298" s="28"/>
      <c r="AU298" s="17">
        <v>77.47</v>
      </c>
      <c r="AV298" s="17">
        <v>58.82</v>
      </c>
      <c r="AW298" s="17">
        <v>1.4563010646199555</v>
      </c>
      <c r="AX298" s="17">
        <v>60</v>
      </c>
      <c r="AY298" s="17">
        <v>1.5</v>
      </c>
      <c r="AZ298" s="28">
        <v>1</v>
      </c>
      <c r="BA298" s="15"/>
    </row>
    <row r="299" spans="1:53" s="29" customFormat="1" ht="14" customHeight="1">
      <c r="A299" s="38" t="s">
        <v>51</v>
      </c>
      <c r="B299" s="39" t="s">
        <v>52</v>
      </c>
      <c r="C299" s="28">
        <v>10</v>
      </c>
      <c r="D299" s="28">
        <v>1996</v>
      </c>
      <c r="E299" s="36">
        <v>9.0425155205594585</v>
      </c>
      <c r="F299" s="53"/>
      <c r="G299" s="53">
        <v>15.574929599574993</v>
      </c>
      <c r="H299" s="68">
        <v>0.58058146990315829</v>
      </c>
      <c r="I299" s="17">
        <v>4.7558386411889604</v>
      </c>
      <c r="J299" s="17">
        <v>4.118895966029724</v>
      </c>
      <c r="K299" s="17">
        <v>4.7276658813658949</v>
      </c>
      <c r="L299" s="17">
        <v>5.5751290384479528</v>
      </c>
      <c r="M299" s="20">
        <v>24.4</v>
      </c>
      <c r="N299" s="69">
        <v>0</v>
      </c>
      <c r="O299" s="27">
        <v>25.333333333333332</v>
      </c>
      <c r="P299" s="27">
        <v>27.040000000000003</v>
      </c>
      <c r="Q299" s="29">
        <v>157</v>
      </c>
      <c r="R299" s="29">
        <v>111</v>
      </c>
      <c r="S299" s="29">
        <v>112.8</v>
      </c>
      <c r="T299" s="29">
        <v>0</v>
      </c>
      <c r="U299" s="29">
        <v>0</v>
      </c>
      <c r="V299" s="29">
        <v>0</v>
      </c>
      <c r="W299" s="32">
        <v>0.27083333333333331</v>
      </c>
      <c r="X299" s="63">
        <f t="shared" si="23"/>
        <v>1</v>
      </c>
      <c r="Y299" s="63">
        <f t="shared" si="24"/>
        <v>0</v>
      </c>
      <c r="Z299" s="32"/>
      <c r="AA299" s="27">
        <v>225.90916174366384</v>
      </c>
      <c r="AB299" s="27">
        <v>7124.4757062363133</v>
      </c>
      <c r="AC299" s="61">
        <v>0</v>
      </c>
      <c r="AD299" s="27">
        <v>9521.8190406873782</v>
      </c>
      <c r="AE299" s="27"/>
      <c r="AF299" s="33">
        <v>43.7</v>
      </c>
      <c r="AG299" s="30">
        <v>54.2</v>
      </c>
      <c r="AH299" s="51">
        <v>5.3</v>
      </c>
      <c r="AI299" s="52">
        <v>83.299999</v>
      </c>
      <c r="AJ299" s="52">
        <v>10.565</v>
      </c>
      <c r="AK299" s="70">
        <v>0.16007142857142856</v>
      </c>
      <c r="AL299" s="73">
        <v>1</v>
      </c>
      <c r="AM299" s="77">
        <v>0</v>
      </c>
      <c r="AN299" s="73">
        <v>0</v>
      </c>
      <c r="AO299" s="17"/>
      <c r="AP299" s="17"/>
      <c r="AQ299" s="17"/>
      <c r="AR299" s="17"/>
      <c r="AS299" s="17"/>
      <c r="AT299" s="28"/>
      <c r="AU299" s="17">
        <v>76.06</v>
      </c>
      <c r="AV299" s="17">
        <v>56.23</v>
      </c>
      <c r="AW299" s="17">
        <v>1.7301538461538462</v>
      </c>
      <c r="AX299" s="17">
        <v>58.333333333333336</v>
      </c>
      <c r="AY299" s="17">
        <v>1.75</v>
      </c>
      <c r="AZ299" s="28">
        <v>1</v>
      </c>
    </row>
    <row r="300" spans="1:53" s="29" customFormat="1" ht="14" customHeight="1">
      <c r="A300" s="38" t="s">
        <v>53</v>
      </c>
      <c r="B300" s="39" t="s">
        <v>54</v>
      </c>
      <c r="C300" s="28">
        <v>11</v>
      </c>
      <c r="D300" s="28">
        <v>1996</v>
      </c>
      <c r="E300" s="36">
        <v>11.360107511788765</v>
      </c>
      <c r="F300" s="53"/>
      <c r="G300" s="53">
        <v>16.490652273919782</v>
      </c>
      <c r="H300" s="68">
        <v>0.68888163567398419</v>
      </c>
      <c r="I300" s="17">
        <v>3.2856385797562266</v>
      </c>
      <c r="J300" s="17">
        <v>2.3494082317611729</v>
      </c>
      <c r="K300" s="17">
        <v>1.6426142472864456</v>
      </c>
      <c r="L300" s="17">
        <v>1.5342305259528775</v>
      </c>
      <c r="M300" s="20">
        <v>12.4</v>
      </c>
      <c r="N300" s="69">
        <v>0</v>
      </c>
      <c r="O300" s="27">
        <v>14.933333333333332</v>
      </c>
      <c r="P300" s="27">
        <v>16.8</v>
      </c>
      <c r="Q300" s="29">
        <v>35</v>
      </c>
      <c r="R300" s="29">
        <v>46.666666666666664</v>
      </c>
      <c r="S300" s="29">
        <v>38.6</v>
      </c>
      <c r="T300" s="29">
        <v>1</v>
      </c>
      <c r="U300" s="29">
        <v>30</v>
      </c>
      <c r="V300" s="29">
        <v>1</v>
      </c>
      <c r="W300" s="32">
        <v>0.26923076923076922</v>
      </c>
      <c r="X300" s="63">
        <f t="shared" si="23"/>
        <v>1</v>
      </c>
      <c r="Y300" s="63">
        <f t="shared" si="24"/>
        <v>0</v>
      </c>
      <c r="Z300" s="32">
        <v>0.34619999999999995</v>
      </c>
      <c r="AA300" s="27">
        <v>497.75896458333699</v>
      </c>
      <c r="AB300" s="27">
        <v>12201.748469818718</v>
      </c>
      <c r="AC300" s="61">
        <v>0</v>
      </c>
      <c r="AD300" s="27">
        <v>15198.924797670807</v>
      </c>
      <c r="AE300" s="27"/>
      <c r="AF300" s="33">
        <v>40.9</v>
      </c>
      <c r="AG300" s="30">
        <v>25.2</v>
      </c>
      <c r="AH300" s="51">
        <v>9.3999995999999992</v>
      </c>
      <c r="AI300" s="52">
        <v>77.75</v>
      </c>
      <c r="AJ300" s="52">
        <v>1.9499998999999999</v>
      </c>
      <c r="AK300" s="70">
        <v>9.589519650655022E-2</v>
      </c>
      <c r="AL300" s="73">
        <v>0</v>
      </c>
      <c r="AM300" s="73">
        <v>0</v>
      </c>
      <c r="AN300" s="73">
        <v>0</v>
      </c>
      <c r="AO300" s="17"/>
      <c r="AP300" s="17"/>
      <c r="AQ300" s="17"/>
      <c r="AR300" s="17"/>
      <c r="AS300" s="17"/>
      <c r="AT300" s="28"/>
      <c r="AU300" s="17">
        <v>87.99</v>
      </c>
      <c r="AV300" s="17">
        <v>51.5</v>
      </c>
      <c r="AW300" s="17">
        <v>2.1020408163265305</v>
      </c>
      <c r="AX300" s="17">
        <v>57.692307692307686</v>
      </c>
      <c r="AY300" s="17">
        <v>2.1428571428571428</v>
      </c>
      <c r="AZ300" s="28">
        <v>1</v>
      </c>
    </row>
    <row r="301" spans="1:53" s="29" customFormat="1" ht="14" customHeight="1">
      <c r="A301" s="38" t="s">
        <v>55</v>
      </c>
      <c r="B301" s="39" t="s">
        <v>57</v>
      </c>
      <c r="C301" s="28">
        <v>12</v>
      </c>
      <c r="D301" s="28">
        <v>1996</v>
      </c>
      <c r="E301" s="36">
        <v>8.7925080472783979</v>
      </c>
      <c r="F301" s="53"/>
      <c r="G301" s="53">
        <v>16.802361342926421</v>
      </c>
      <c r="H301" s="68">
        <v>0.52329002262410762</v>
      </c>
      <c r="I301" s="17">
        <v>0.53014238109663736</v>
      </c>
      <c r="J301" s="17">
        <v>0.48470160557406844</v>
      </c>
      <c r="K301" s="17">
        <v>0.74770941347340303</v>
      </c>
      <c r="L301" s="17">
        <v>1.035599000464704</v>
      </c>
      <c r="M301" s="20">
        <v>25.7</v>
      </c>
      <c r="N301" s="69">
        <v>0</v>
      </c>
      <c r="O301" s="27">
        <v>23.533333333333335</v>
      </c>
      <c r="P301" s="27">
        <v>24.14</v>
      </c>
      <c r="Q301" s="29">
        <v>45</v>
      </c>
      <c r="R301" s="29">
        <v>41.666666666666664</v>
      </c>
      <c r="S301" s="29">
        <v>46.2</v>
      </c>
      <c r="T301" s="29">
        <v>1</v>
      </c>
      <c r="U301" s="29">
        <v>30</v>
      </c>
      <c r="V301" s="29">
        <v>1</v>
      </c>
      <c r="W301" s="32">
        <v>0.1</v>
      </c>
      <c r="X301" s="63">
        <f t="shared" si="23"/>
        <v>0</v>
      </c>
      <c r="Y301" s="63">
        <f t="shared" si="24"/>
        <v>0</v>
      </c>
      <c r="Z301" s="32"/>
      <c r="AA301" s="27">
        <v>395.29152420021501</v>
      </c>
      <c r="AB301" s="27">
        <v>11453.964609936455</v>
      </c>
      <c r="AC301" s="61">
        <v>0</v>
      </c>
      <c r="AD301" s="27">
        <v>14607.658792686569</v>
      </c>
      <c r="AE301" s="27"/>
      <c r="AF301" s="33">
        <v>42.1</v>
      </c>
      <c r="AG301" s="30">
        <v>35.1</v>
      </c>
      <c r="AH301" s="51">
        <v>6.4000000999999997</v>
      </c>
      <c r="AI301" s="52">
        <v>79.399997999999997</v>
      </c>
      <c r="AJ301" s="52">
        <v>2.8450000000000002</v>
      </c>
      <c r="AK301" s="70">
        <v>7.202174241280386E-2</v>
      </c>
      <c r="AL301" s="73">
        <v>1</v>
      </c>
      <c r="AM301" s="77">
        <v>0</v>
      </c>
      <c r="AN301" s="73">
        <v>0</v>
      </c>
      <c r="AO301" s="17"/>
      <c r="AP301" s="17"/>
      <c r="AQ301" s="17"/>
      <c r="AR301" s="17"/>
      <c r="AS301" s="17"/>
      <c r="AT301" s="28"/>
      <c r="AU301" s="17">
        <v>84.59</v>
      </c>
      <c r="AV301" s="17">
        <v>76</v>
      </c>
      <c r="AW301" s="17">
        <v>4.1484716157205241</v>
      </c>
      <c r="AX301" s="17">
        <v>88.235294117647058</v>
      </c>
      <c r="AY301" s="17">
        <v>7.5</v>
      </c>
      <c r="AZ301" s="28">
        <v>1</v>
      </c>
    </row>
    <row r="302" spans="1:53" s="29" customFormat="1" ht="14" customHeight="1">
      <c r="A302" s="38" t="s">
        <v>60</v>
      </c>
      <c r="B302" s="39" t="s">
        <v>4</v>
      </c>
      <c r="C302" s="28">
        <v>13</v>
      </c>
      <c r="D302" s="28">
        <v>1996</v>
      </c>
      <c r="E302" s="36">
        <v>8.0341901432548344</v>
      </c>
      <c r="F302" s="53"/>
      <c r="G302" s="53">
        <v>13.234889324626007</v>
      </c>
      <c r="H302" s="68">
        <v>0.60704626583508403</v>
      </c>
      <c r="I302" s="17">
        <v>1.3746823897322302</v>
      </c>
      <c r="J302" s="17">
        <v>1.0065802332399505</v>
      </c>
      <c r="K302" s="17">
        <v>1.1203444167499084</v>
      </c>
      <c r="L302" s="17">
        <v>1.1642274072477417</v>
      </c>
      <c r="M302" s="20">
        <v>17.5</v>
      </c>
      <c r="N302" s="69">
        <v>0</v>
      </c>
      <c r="O302" s="27">
        <v>18.233333333333334</v>
      </c>
      <c r="P302" s="27">
        <v>19.46</v>
      </c>
      <c r="Q302" s="29">
        <v>62</v>
      </c>
      <c r="R302" s="29">
        <v>61</v>
      </c>
      <c r="S302" s="29">
        <v>57.2</v>
      </c>
      <c r="T302" s="29">
        <v>1</v>
      </c>
      <c r="U302" s="29">
        <v>30</v>
      </c>
      <c r="V302" s="29">
        <v>0</v>
      </c>
      <c r="W302" s="32">
        <v>0.16666666666666666</v>
      </c>
      <c r="X302" s="63">
        <f t="shared" si="23"/>
        <v>1</v>
      </c>
      <c r="Y302" s="63">
        <f t="shared" si="24"/>
        <v>0</v>
      </c>
      <c r="Z302" s="32"/>
      <c r="AA302" s="27">
        <v>415.17241150834599</v>
      </c>
      <c r="AB302" s="27">
        <v>6824.3658302203457</v>
      </c>
      <c r="AC302" s="61">
        <v>0</v>
      </c>
      <c r="AD302" s="27">
        <v>8550.3515813291688</v>
      </c>
      <c r="AE302" s="27"/>
      <c r="AF302" s="33">
        <v>43.1</v>
      </c>
      <c r="AG302" s="30">
        <v>32.299999999999997</v>
      </c>
      <c r="AH302" s="51">
        <v>8.5499997000000008</v>
      </c>
      <c r="AI302" s="52">
        <v>78.550003000000004</v>
      </c>
      <c r="AJ302" s="52">
        <v>10.050000000000001</v>
      </c>
      <c r="AK302" s="70">
        <v>0.15275729873193747</v>
      </c>
      <c r="AL302" s="73">
        <v>1</v>
      </c>
      <c r="AM302" s="77">
        <v>0</v>
      </c>
      <c r="AN302" s="73">
        <v>0</v>
      </c>
      <c r="AO302" s="17"/>
      <c r="AP302" s="17"/>
      <c r="AQ302" s="17"/>
      <c r="AR302" s="17"/>
      <c r="AS302" s="17"/>
      <c r="AT302" s="28"/>
      <c r="AU302" s="17">
        <v>85.37</v>
      </c>
      <c r="AV302" s="17">
        <v>44.31</v>
      </c>
      <c r="AW302" s="17">
        <v>2.1990074441687346</v>
      </c>
      <c r="AX302" s="17">
        <v>50</v>
      </c>
      <c r="AY302" s="17">
        <v>2.4</v>
      </c>
      <c r="AZ302" s="28">
        <v>1</v>
      </c>
    </row>
    <row r="303" spans="1:53" s="29" customFormat="1" ht="14" customHeight="1">
      <c r="A303" s="38" t="s">
        <v>5</v>
      </c>
      <c r="B303" s="39" t="s">
        <v>6</v>
      </c>
      <c r="C303" s="28">
        <v>14</v>
      </c>
      <c r="D303" s="28">
        <v>1996</v>
      </c>
      <c r="E303" s="36">
        <v>7.9757185737064251</v>
      </c>
      <c r="F303" s="53"/>
      <c r="G303" s="53">
        <v>11.009737570973762</v>
      </c>
      <c r="H303" s="68">
        <v>0.72442404029081764</v>
      </c>
      <c r="I303" s="17">
        <v>6.21292157659488</v>
      </c>
      <c r="J303" s="17">
        <v>5.2011377488825676</v>
      </c>
      <c r="K303" s="17">
        <v>5.4549623174496391</v>
      </c>
      <c r="L303" s="17">
        <v>6.0285591960861495</v>
      </c>
      <c r="M303" s="20">
        <v>24.1</v>
      </c>
      <c r="N303" s="69">
        <v>0</v>
      </c>
      <c r="O303" s="27">
        <v>23.466666666666669</v>
      </c>
      <c r="P303" s="27">
        <v>25.440000000000005</v>
      </c>
      <c r="Q303" s="29">
        <v>33</v>
      </c>
      <c r="R303" s="29">
        <v>48</v>
      </c>
      <c r="S303" s="29">
        <v>52.2</v>
      </c>
      <c r="T303" s="29">
        <v>1</v>
      </c>
      <c r="U303" s="29">
        <v>30</v>
      </c>
      <c r="V303" s="29">
        <v>1</v>
      </c>
      <c r="W303" s="32">
        <v>0.27500000000000002</v>
      </c>
      <c r="X303" s="63">
        <f t="shared" si="23"/>
        <v>1</v>
      </c>
      <c r="Y303" s="63">
        <f t="shared" si="24"/>
        <v>0</v>
      </c>
      <c r="Z303" s="32"/>
      <c r="AA303" s="27">
        <v>317.31215210058542</v>
      </c>
      <c r="AB303" s="27">
        <v>6625.9589261038909</v>
      </c>
      <c r="AC303" s="61">
        <v>0</v>
      </c>
      <c r="AD303" s="27">
        <v>8568.0716192613836</v>
      </c>
      <c r="AE303" s="27"/>
      <c r="AF303" s="33">
        <v>46.1</v>
      </c>
      <c r="AG303" s="30">
        <v>44.6</v>
      </c>
      <c r="AH303" s="51">
        <v>4.95</v>
      </c>
      <c r="AI303" s="52">
        <v>66.450001</v>
      </c>
      <c r="AJ303" s="52">
        <v>29.434999999999999</v>
      </c>
      <c r="AK303" s="70">
        <v>0.41028374610464163</v>
      </c>
      <c r="AL303" s="73">
        <v>1</v>
      </c>
      <c r="AM303" s="77">
        <v>0</v>
      </c>
      <c r="AN303" s="73">
        <v>0</v>
      </c>
      <c r="AO303" s="17"/>
      <c r="AP303" s="17"/>
      <c r="AQ303" s="17"/>
      <c r="AR303" s="17"/>
      <c r="AS303" s="17"/>
      <c r="AT303" s="28"/>
      <c r="AU303" s="17">
        <v>78.150000000000006</v>
      </c>
      <c r="AV303" s="17">
        <v>48.97</v>
      </c>
      <c r="AW303" s="17">
        <v>1.0657236126224157</v>
      </c>
      <c r="AX303" s="17">
        <v>50</v>
      </c>
      <c r="AY303" s="17">
        <v>1</v>
      </c>
      <c r="AZ303" s="28">
        <v>1</v>
      </c>
    </row>
    <row r="304" spans="1:53" s="29" customFormat="1" ht="14" customHeight="1">
      <c r="A304" s="38" t="s">
        <v>7</v>
      </c>
      <c r="B304" s="39" t="s">
        <v>8</v>
      </c>
      <c r="C304" s="28">
        <v>15</v>
      </c>
      <c r="D304" s="28">
        <v>1996</v>
      </c>
      <c r="E304" s="36">
        <v>9.6840378141039611</v>
      </c>
      <c r="F304" s="53"/>
      <c r="G304" s="53">
        <v>17.957702066537578</v>
      </c>
      <c r="H304" s="68">
        <v>0.53926932177749054</v>
      </c>
      <c r="I304" s="17">
        <v>0.54939759036144575</v>
      </c>
      <c r="J304" s="17">
        <v>0.41445783132530123</v>
      </c>
      <c r="K304" s="17">
        <v>0.50278750820117335</v>
      </c>
      <c r="L304" s="17">
        <v>0.57522346131140778</v>
      </c>
      <c r="M304" s="20">
        <v>15.7</v>
      </c>
      <c r="N304" s="69">
        <v>0</v>
      </c>
      <c r="O304" s="27">
        <v>15.033333333333331</v>
      </c>
      <c r="P304" s="27">
        <v>15.5</v>
      </c>
      <c r="Q304" s="29">
        <v>19</v>
      </c>
      <c r="R304" s="29">
        <v>31.666666666666668</v>
      </c>
      <c r="S304" s="29">
        <v>38.4</v>
      </c>
      <c r="T304" s="29">
        <v>0</v>
      </c>
      <c r="U304" s="29">
        <v>0</v>
      </c>
      <c r="V304" s="29">
        <v>0</v>
      </c>
      <c r="W304" s="32">
        <v>0.31428571428571428</v>
      </c>
      <c r="X304" s="63">
        <f t="shared" si="23"/>
        <v>1</v>
      </c>
      <c r="Y304" s="63">
        <f t="shared" si="24"/>
        <v>1</v>
      </c>
      <c r="Z304" s="32">
        <v>0.4143</v>
      </c>
      <c r="AA304" s="27">
        <v>477.99710374001268</v>
      </c>
      <c r="AB304" s="27">
        <v>27287.172171642254</v>
      </c>
      <c r="AC304" s="61">
        <v>0</v>
      </c>
      <c r="AD304" s="27">
        <v>34388.319826589854</v>
      </c>
      <c r="AE304" s="27"/>
      <c r="AF304" s="33">
        <v>47.7</v>
      </c>
      <c r="AG304" s="30">
        <v>30.6</v>
      </c>
      <c r="AH304" s="51">
        <v>4.4999998999999997</v>
      </c>
      <c r="AI304" s="52">
        <v>87.450001</v>
      </c>
      <c r="AJ304" s="52">
        <v>4.585</v>
      </c>
      <c r="AK304" s="70">
        <v>0.12788239815526517</v>
      </c>
      <c r="AL304" s="73">
        <v>0</v>
      </c>
      <c r="AM304" s="73">
        <v>0</v>
      </c>
      <c r="AN304" s="73">
        <v>0</v>
      </c>
      <c r="AO304" s="17"/>
      <c r="AP304" s="17"/>
      <c r="AQ304" s="17"/>
      <c r="AR304" s="17"/>
      <c r="AS304" s="17"/>
      <c r="AT304" s="28"/>
      <c r="AU304" s="17">
        <v>83.7</v>
      </c>
      <c r="AV304" s="17">
        <v>60.26</v>
      </c>
      <c r="AW304" s="17">
        <v>4.1616022099447507</v>
      </c>
      <c r="AX304" s="17">
        <v>62.857142857142854</v>
      </c>
      <c r="AY304" s="17">
        <v>3.6666666666666665</v>
      </c>
      <c r="AZ304" s="28">
        <v>0</v>
      </c>
    </row>
    <row r="305" spans="1:52" s="29" customFormat="1" ht="14" customHeight="1">
      <c r="A305" s="38" t="s">
        <v>9</v>
      </c>
      <c r="B305" s="39" t="s">
        <v>10</v>
      </c>
      <c r="C305" s="28">
        <v>16</v>
      </c>
      <c r="D305" s="28">
        <v>1996</v>
      </c>
      <c r="E305" s="36">
        <v>8.9740865226917954</v>
      </c>
      <c r="F305" s="53"/>
      <c r="G305" s="53">
        <v>15.047182896456441</v>
      </c>
      <c r="H305" s="68">
        <v>0.5963964540369322</v>
      </c>
      <c r="I305" s="17">
        <v>1.1129045960411179</v>
      </c>
      <c r="J305" s="17">
        <v>0.61167275507603436</v>
      </c>
      <c r="K305" s="17">
        <v>0.47515564476185501</v>
      </c>
      <c r="L305" s="17">
        <v>0.98750145535252476</v>
      </c>
      <c r="M305" s="20">
        <v>16.2</v>
      </c>
      <c r="N305" s="69">
        <v>0</v>
      </c>
      <c r="O305" s="27">
        <v>18.866666666666671</v>
      </c>
      <c r="P305" s="27">
        <v>20.14</v>
      </c>
      <c r="Q305" s="29">
        <v>18</v>
      </c>
      <c r="R305" s="29">
        <v>15.666666666666666</v>
      </c>
      <c r="S305" s="29">
        <v>12.6</v>
      </c>
      <c r="T305" s="29">
        <v>1</v>
      </c>
      <c r="U305" s="29">
        <v>33</v>
      </c>
      <c r="V305" s="29">
        <v>0</v>
      </c>
      <c r="W305" s="32">
        <v>0.2558139534883721</v>
      </c>
      <c r="X305" s="63">
        <f t="shared" si="23"/>
        <v>1</v>
      </c>
      <c r="Y305" s="63">
        <f t="shared" si="24"/>
        <v>0</v>
      </c>
      <c r="Z305" s="32">
        <v>0.20929999999999999</v>
      </c>
      <c r="AA305" s="27">
        <v>413.88082942806938</v>
      </c>
      <c r="AB305" s="27">
        <v>12416.842231505359</v>
      </c>
      <c r="AC305" s="61">
        <v>0</v>
      </c>
      <c r="AD305" s="27">
        <v>15929.205325848065</v>
      </c>
      <c r="AE305" s="27"/>
      <c r="AF305" s="33"/>
      <c r="AG305" s="30"/>
      <c r="AH305" s="51">
        <v>6.25</v>
      </c>
      <c r="AI305" s="52">
        <v>82.150002000000001</v>
      </c>
      <c r="AJ305" s="52">
        <v>2.61</v>
      </c>
      <c r="AK305" s="70">
        <v>0.13720032324683487</v>
      </c>
      <c r="AL305" s="73">
        <v>0</v>
      </c>
      <c r="AM305" s="73">
        <v>0</v>
      </c>
      <c r="AN305" s="73">
        <v>0</v>
      </c>
      <c r="AO305" s="17"/>
      <c r="AP305" s="17"/>
      <c r="AQ305" s="17"/>
      <c r="AR305" s="17"/>
      <c r="AS305" s="17"/>
      <c r="AT305" s="28"/>
      <c r="AU305" s="17">
        <v>83.2</v>
      </c>
      <c r="AV305" s="17">
        <v>45.53</v>
      </c>
      <c r="AW305" s="17">
        <v>1.0263751127141569</v>
      </c>
      <c r="AX305" s="17">
        <v>47.368421052631575</v>
      </c>
      <c r="AY305" s="17">
        <v>1</v>
      </c>
      <c r="AZ305" s="28">
        <v>0</v>
      </c>
    </row>
    <row r="306" spans="1:52" s="29" customFormat="1" ht="14" customHeight="1">
      <c r="A306" s="38" t="s">
        <v>11</v>
      </c>
      <c r="B306" s="39" t="s">
        <v>12</v>
      </c>
      <c r="C306" s="28">
        <v>17</v>
      </c>
      <c r="D306" s="28">
        <v>1996</v>
      </c>
      <c r="E306" s="36">
        <v>13.067469968603104</v>
      </c>
      <c r="F306" s="53"/>
      <c r="G306" s="53">
        <v>20.25111365897013</v>
      </c>
      <c r="H306" s="68">
        <v>0.64527167190209977</v>
      </c>
      <c r="I306" s="17">
        <v>7.3635576090095283</v>
      </c>
      <c r="J306" s="17">
        <v>6.3322470195123968</v>
      </c>
      <c r="K306" s="17">
        <v>6.8434523434468053</v>
      </c>
      <c r="L306" s="17">
        <v>8.9981974754406551</v>
      </c>
      <c r="M306" s="20">
        <v>25.5</v>
      </c>
      <c r="N306" s="69">
        <v>0</v>
      </c>
      <c r="O306" s="27">
        <v>27.366666666666664</v>
      </c>
      <c r="P306" s="27">
        <v>28.52</v>
      </c>
      <c r="Q306" s="29">
        <v>104</v>
      </c>
      <c r="R306" s="29">
        <v>94.666666666666671</v>
      </c>
      <c r="S306" s="29">
        <v>95.2</v>
      </c>
      <c r="T306" s="29">
        <v>1</v>
      </c>
      <c r="U306" s="29">
        <v>30</v>
      </c>
      <c r="V306" s="29">
        <v>1</v>
      </c>
      <c r="W306" s="32">
        <v>0.13333333333333333</v>
      </c>
      <c r="X306" s="63">
        <f t="shared" si="23"/>
        <v>0</v>
      </c>
      <c r="Y306" s="63">
        <f t="shared" si="24"/>
        <v>0</v>
      </c>
      <c r="Z306" s="32"/>
      <c r="AA306" s="27">
        <v>249.50338070317397</v>
      </c>
      <c r="AB306" s="27">
        <v>6215.0812864191876</v>
      </c>
      <c r="AC306" s="61">
        <v>0</v>
      </c>
      <c r="AD306" s="27">
        <v>7719.9881190819742</v>
      </c>
      <c r="AE306" s="27"/>
      <c r="AF306" s="33">
        <v>44.8</v>
      </c>
      <c r="AG306" s="30">
        <v>47.3</v>
      </c>
      <c r="AH306" s="51">
        <v>5.55</v>
      </c>
      <c r="AI306" s="52">
        <v>81.200001</v>
      </c>
      <c r="AJ306" s="52">
        <v>6.2550001000000002</v>
      </c>
      <c r="AK306" s="70">
        <v>0.1956467558361718</v>
      </c>
      <c r="AL306" s="73">
        <v>1</v>
      </c>
      <c r="AM306" s="73">
        <v>0</v>
      </c>
      <c r="AN306" s="73">
        <v>0</v>
      </c>
      <c r="AO306" s="17"/>
      <c r="AP306" s="17"/>
      <c r="AQ306" s="17"/>
      <c r="AR306" s="17"/>
      <c r="AS306" s="17"/>
      <c r="AT306" s="28"/>
      <c r="AU306" s="17">
        <v>75.69</v>
      </c>
      <c r="AV306" s="17">
        <v>47.55</v>
      </c>
      <c r="AW306" s="17">
        <v>1.1527272727272726</v>
      </c>
      <c r="AX306" s="17">
        <v>73.3</v>
      </c>
      <c r="AY306" s="17">
        <v>3.1459227467811157</v>
      </c>
      <c r="AZ306" s="28">
        <v>1</v>
      </c>
    </row>
    <row r="307" spans="1:52" s="29" customFormat="1" ht="14" customHeight="1">
      <c r="A307" s="38" t="s">
        <v>13</v>
      </c>
      <c r="B307" s="39" t="s">
        <v>14</v>
      </c>
      <c r="C307" s="28">
        <v>18</v>
      </c>
      <c r="D307" s="28">
        <v>1996</v>
      </c>
      <c r="E307" s="36">
        <v>10.422585463404896</v>
      </c>
      <c r="F307" s="53"/>
      <c r="G307" s="53">
        <v>17.318529443605886</v>
      </c>
      <c r="H307" s="68">
        <v>0.60181700168849972</v>
      </c>
      <c r="I307" s="17">
        <v>1.0877220439784019</v>
      </c>
      <c r="J307" s="17">
        <v>0.9781673057359731</v>
      </c>
      <c r="K307" s="17">
        <v>1.6540741612097067</v>
      </c>
      <c r="L307" s="17">
        <v>1.6274382331855162</v>
      </c>
      <c r="M307" s="20">
        <v>21.6</v>
      </c>
      <c r="N307" s="69">
        <v>0</v>
      </c>
      <c r="O307" s="27">
        <v>22.7</v>
      </c>
      <c r="P307" s="27">
        <v>22.619999999999997</v>
      </c>
      <c r="Q307" s="29">
        <v>55</v>
      </c>
      <c r="R307" s="29">
        <v>69.333333333333329</v>
      </c>
      <c r="S307" s="29">
        <v>77.8</v>
      </c>
      <c r="T307" s="29">
        <v>1</v>
      </c>
      <c r="U307" s="29">
        <v>30</v>
      </c>
      <c r="V307" s="29">
        <v>0</v>
      </c>
      <c r="W307" s="32">
        <v>0.13333333333333333</v>
      </c>
      <c r="X307" s="63">
        <f t="shared" si="23"/>
        <v>0</v>
      </c>
      <c r="Y307" s="63">
        <f t="shared" si="24"/>
        <v>0</v>
      </c>
      <c r="Z307" s="32">
        <v>0.11359999999999999</v>
      </c>
      <c r="AA307" s="27">
        <v>377.74288708210418</v>
      </c>
      <c r="AB307" s="27">
        <v>7841.2010868175885</v>
      </c>
      <c r="AC307" s="61">
        <v>0</v>
      </c>
      <c r="AD307" s="27">
        <v>10227.361671168259</v>
      </c>
      <c r="AE307" s="27"/>
      <c r="AF307" s="33">
        <v>44</v>
      </c>
      <c r="AG307" s="30">
        <v>39.6</v>
      </c>
      <c r="AH307" s="51">
        <v>7.25</v>
      </c>
      <c r="AI307" s="52">
        <v>83.150002000000001</v>
      </c>
      <c r="AJ307" s="52">
        <v>6.4100001000000004</v>
      </c>
      <c r="AK307" s="70">
        <v>0.10612277102729999</v>
      </c>
      <c r="AL307" s="73">
        <v>0</v>
      </c>
      <c r="AM307" s="73">
        <v>0</v>
      </c>
      <c r="AN307" s="73">
        <v>0</v>
      </c>
      <c r="AO307" s="17"/>
      <c r="AP307" s="17"/>
      <c r="AQ307" s="17"/>
      <c r="AR307" s="17"/>
      <c r="AS307" s="17"/>
      <c r="AT307" s="28"/>
      <c r="AU307" s="17">
        <v>84.37</v>
      </c>
      <c r="AV307" s="17">
        <v>48.22</v>
      </c>
      <c r="AW307" s="17">
        <v>1.8327632079057392</v>
      </c>
      <c r="AX307" s="17">
        <v>78.94736842105263</v>
      </c>
      <c r="AY307" s="17">
        <v>7.5</v>
      </c>
      <c r="AZ307" s="28">
        <v>1</v>
      </c>
    </row>
    <row r="308" spans="1:52" s="29" customFormat="1" ht="14" customHeight="1">
      <c r="A308" s="38" t="s">
        <v>15</v>
      </c>
      <c r="B308" s="39" t="s">
        <v>16</v>
      </c>
      <c r="C308" s="28">
        <v>19</v>
      </c>
      <c r="D308" s="28">
        <v>1996</v>
      </c>
      <c r="E308" s="36">
        <v>12.514589160290857</v>
      </c>
      <c r="F308" s="53"/>
      <c r="G308" s="53">
        <v>14.805785254401272</v>
      </c>
      <c r="H308" s="68">
        <v>0.84524994421154953</v>
      </c>
      <c r="I308" s="17">
        <v>0.23076923076923078</v>
      </c>
      <c r="J308" s="17">
        <v>0.19230769230769232</v>
      </c>
      <c r="K308" s="17">
        <v>0.41273709777396189</v>
      </c>
      <c r="L308" s="17">
        <v>0.74265952498050647</v>
      </c>
      <c r="M308" s="20">
        <v>20.6</v>
      </c>
      <c r="N308" s="69">
        <v>0</v>
      </c>
      <c r="O308" s="27">
        <v>23.766666666666669</v>
      </c>
      <c r="P308" s="27">
        <v>24.24</v>
      </c>
      <c r="Q308" s="29">
        <v>38</v>
      </c>
      <c r="R308" s="29">
        <v>33</v>
      </c>
      <c r="S308" s="29">
        <v>45.4</v>
      </c>
      <c r="T308" s="29">
        <v>0</v>
      </c>
      <c r="U308" s="29">
        <v>0</v>
      </c>
      <c r="V308" s="29">
        <v>0</v>
      </c>
      <c r="W308" s="32">
        <v>0.13953488372093023</v>
      </c>
      <c r="X308" s="63">
        <f t="shared" si="23"/>
        <v>0</v>
      </c>
      <c r="Y308" s="63">
        <f t="shared" si="24"/>
        <v>0</v>
      </c>
      <c r="Z308" s="32"/>
      <c r="AA308" s="27">
        <v>422.27369040522848</v>
      </c>
      <c r="AB308" s="27">
        <v>21806.466851014527</v>
      </c>
      <c r="AC308" s="61">
        <v>0</v>
      </c>
      <c r="AD308" s="27">
        <v>27728.467352841697</v>
      </c>
      <c r="AE308" s="27"/>
      <c r="AF308" s="33">
        <v>42.7</v>
      </c>
      <c r="AG308" s="30">
        <v>38.200000000000003</v>
      </c>
      <c r="AH308" s="51">
        <v>7.5</v>
      </c>
      <c r="AI308" s="52">
        <v>84.099997999999999</v>
      </c>
      <c r="AJ308" s="52">
        <v>4.26</v>
      </c>
      <c r="AK308" s="70">
        <v>0.12252206164471161</v>
      </c>
      <c r="AL308" s="73">
        <v>1</v>
      </c>
      <c r="AM308" s="73">
        <v>0</v>
      </c>
      <c r="AN308" s="73">
        <v>0</v>
      </c>
      <c r="AO308" s="17"/>
      <c r="AP308" s="17"/>
      <c r="AQ308" s="17"/>
      <c r="AR308" s="17"/>
      <c r="AS308" s="17"/>
      <c r="AT308" s="28"/>
      <c r="AU308" s="17">
        <v>80.209999999999994</v>
      </c>
      <c r="AV308" s="17">
        <v>52.26</v>
      </c>
      <c r="AW308" s="17">
        <v>1.9291251384274639</v>
      </c>
      <c r="AX308" s="17">
        <v>66.666666666666657</v>
      </c>
      <c r="AY308" s="17">
        <v>2.8</v>
      </c>
      <c r="AZ308" s="28">
        <v>1</v>
      </c>
    </row>
    <row r="309" spans="1:52" s="29" customFormat="1" ht="14" customHeight="1">
      <c r="A309" s="38" t="s">
        <v>17</v>
      </c>
      <c r="B309" s="39" t="s">
        <v>18</v>
      </c>
      <c r="C309" s="28">
        <v>20</v>
      </c>
      <c r="D309" s="28">
        <v>1996</v>
      </c>
      <c r="E309" s="36">
        <v>8.3070993256793741</v>
      </c>
      <c r="F309" s="53"/>
      <c r="G309" s="53">
        <v>13.373529059701994</v>
      </c>
      <c r="H309" s="68">
        <v>0.62115985156908793</v>
      </c>
      <c r="I309" s="17">
        <v>0.29498525073746312</v>
      </c>
      <c r="J309" s="17">
        <v>0.17207472959685349</v>
      </c>
      <c r="K309" s="17">
        <v>0.11412968550235958</v>
      </c>
      <c r="L309" s="17">
        <v>0.12203134836347038</v>
      </c>
      <c r="M309" s="20">
        <v>12.8</v>
      </c>
      <c r="N309" s="69">
        <v>0</v>
      </c>
      <c r="O309" s="27">
        <v>16.866666666666664</v>
      </c>
      <c r="P309" s="27">
        <v>17.940000000000001</v>
      </c>
      <c r="Q309" s="29">
        <v>24</v>
      </c>
      <c r="R309" s="29">
        <v>31.333333333333332</v>
      </c>
      <c r="S309" s="29">
        <v>33</v>
      </c>
      <c r="T309" s="29">
        <v>1</v>
      </c>
      <c r="U309" s="29">
        <v>30</v>
      </c>
      <c r="V309" s="29">
        <v>1</v>
      </c>
      <c r="W309" s="32">
        <v>8.3333333333333329E-2</v>
      </c>
      <c r="X309" s="63">
        <f t="shared" si="23"/>
        <v>0</v>
      </c>
      <c r="Y309" s="63">
        <f t="shared" si="24"/>
        <v>0</v>
      </c>
      <c r="Z309" s="32"/>
      <c r="AA309" s="27">
        <v>441.42920996759415</v>
      </c>
      <c r="AB309" s="27">
        <v>25111.385325685846</v>
      </c>
      <c r="AC309" s="61">
        <v>0</v>
      </c>
      <c r="AD309" s="27">
        <v>33046.298119901672</v>
      </c>
      <c r="AE309" s="27"/>
      <c r="AF309" s="33">
        <v>39</v>
      </c>
      <c r="AG309" s="30">
        <v>14.6</v>
      </c>
      <c r="AH309" s="51">
        <v>4.4499998999999999</v>
      </c>
      <c r="AI309" s="52">
        <v>93.75</v>
      </c>
      <c r="AJ309" s="52">
        <v>0.73500001000000004</v>
      </c>
      <c r="AK309" s="70">
        <v>5.5054579971523493E-2</v>
      </c>
      <c r="AL309" s="73">
        <v>0</v>
      </c>
      <c r="AM309" s="73">
        <v>0</v>
      </c>
      <c r="AN309" s="73">
        <v>1</v>
      </c>
      <c r="AO309" s="17"/>
      <c r="AP309" s="17"/>
      <c r="AQ309" s="17"/>
      <c r="AR309" s="17"/>
      <c r="AS309" s="17"/>
      <c r="AT309" s="28"/>
      <c r="AU309" s="17">
        <v>81</v>
      </c>
      <c r="AV309" s="17">
        <v>56.9</v>
      </c>
      <c r="AW309" s="17">
        <v>1.4136645962732919</v>
      </c>
      <c r="AX309" s="17">
        <v>58.333333333333336</v>
      </c>
      <c r="AY309" s="17">
        <v>1.4</v>
      </c>
      <c r="AZ309" s="28">
        <v>1</v>
      </c>
    </row>
    <row r="310" spans="1:52" s="29" customFormat="1" ht="14" customHeight="1">
      <c r="A310" s="38" t="s">
        <v>19</v>
      </c>
      <c r="B310" s="39" t="s">
        <v>20</v>
      </c>
      <c r="C310" s="28">
        <v>21</v>
      </c>
      <c r="D310" s="28">
        <v>1996</v>
      </c>
      <c r="E310" s="36">
        <v>8.5209139936633669</v>
      </c>
      <c r="F310" s="53"/>
      <c r="G310" s="53">
        <v>13.177391215440132</v>
      </c>
      <c r="H310" s="68">
        <v>0.6466313289446316</v>
      </c>
      <c r="I310" s="17">
        <v>2.851431167651068</v>
      </c>
      <c r="J310" s="17">
        <v>0.46887778282598813</v>
      </c>
      <c r="K310" s="17">
        <v>0.50632224208787246</v>
      </c>
      <c r="L310" s="17">
        <v>0.6813975867074612</v>
      </c>
      <c r="M310" s="20">
        <v>15.7</v>
      </c>
      <c r="N310" s="69">
        <v>0</v>
      </c>
      <c r="O310" s="27">
        <v>17.033333333333335</v>
      </c>
      <c r="P310" s="27">
        <v>18.36</v>
      </c>
      <c r="Q310" s="29">
        <v>53</v>
      </c>
      <c r="R310" s="29">
        <v>41.666666666666664</v>
      </c>
      <c r="S310" s="29">
        <v>37</v>
      </c>
      <c r="T310" s="29">
        <v>1</v>
      </c>
      <c r="U310" s="29">
        <v>33</v>
      </c>
      <c r="V310" s="29">
        <v>1</v>
      </c>
      <c r="W310" s="32">
        <v>0.28000000000000003</v>
      </c>
      <c r="X310" s="63">
        <f t="shared" si="23"/>
        <v>1</v>
      </c>
      <c r="Y310" s="63">
        <f t="shared" si="24"/>
        <v>0</v>
      </c>
      <c r="Z310" s="32">
        <v>0.3</v>
      </c>
      <c r="AA310" s="27">
        <v>444.61935167744105</v>
      </c>
      <c r="AB310" s="27">
        <v>12985.13338792855</v>
      </c>
      <c r="AC310" s="61">
        <v>0</v>
      </c>
      <c r="AD310" s="27">
        <v>16603.587439628445</v>
      </c>
      <c r="AE310" s="27"/>
      <c r="AF310" s="33">
        <v>40.200000000000003</v>
      </c>
      <c r="AG310" s="30">
        <v>33.4</v>
      </c>
      <c r="AH310" s="51">
        <v>11.05</v>
      </c>
      <c r="AI310" s="52">
        <v>88</v>
      </c>
      <c r="AJ310" s="52">
        <v>21.8</v>
      </c>
      <c r="AK310" s="70">
        <v>0.12855123931004495</v>
      </c>
      <c r="AL310" s="73">
        <v>0</v>
      </c>
      <c r="AM310" s="73">
        <v>0</v>
      </c>
      <c r="AN310" s="73">
        <v>0</v>
      </c>
      <c r="AO310" s="17"/>
      <c r="AP310" s="17"/>
      <c r="AQ310" s="17"/>
      <c r="AR310" s="17"/>
      <c r="AS310" s="17"/>
      <c r="AT310" s="28"/>
      <c r="AU310" s="17">
        <v>81.150000000000006</v>
      </c>
      <c r="AV310" s="17">
        <v>52.09</v>
      </c>
      <c r="AW310" s="17">
        <v>1.1435784851811197</v>
      </c>
      <c r="AX310" s="17">
        <v>56.000000000000007</v>
      </c>
      <c r="AY310" s="17">
        <v>1.2727272727272727</v>
      </c>
      <c r="AZ310" s="28">
        <v>1</v>
      </c>
    </row>
    <row r="311" spans="1:52" s="29" customFormat="1" ht="14" customHeight="1">
      <c r="A311" s="38" t="s">
        <v>61</v>
      </c>
      <c r="B311" s="39" t="s">
        <v>40</v>
      </c>
      <c r="C311" s="28">
        <v>22</v>
      </c>
      <c r="D311" s="28">
        <v>1996</v>
      </c>
      <c r="E311" s="36">
        <v>10.495347532172248</v>
      </c>
      <c r="F311" s="53"/>
      <c r="G311" s="53">
        <v>19.057806093360309</v>
      </c>
      <c r="H311" s="68">
        <v>0.55071121412179758</v>
      </c>
      <c r="I311" s="17">
        <v>7.8422192309943224</v>
      </c>
      <c r="J311" s="17">
        <v>6.9409492596710951</v>
      </c>
      <c r="K311" s="17">
        <v>14.047771860193356</v>
      </c>
      <c r="L311" s="17">
        <v>19.147459504952131</v>
      </c>
      <c r="M311" s="20">
        <v>17.100000000000001</v>
      </c>
      <c r="N311" s="69">
        <v>0</v>
      </c>
      <c r="O311" s="27">
        <v>23.133333333333336</v>
      </c>
      <c r="P311" s="27">
        <v>25.4</v>
      </c>
      <c r="Q311" s="29">
        <v>103</v>
      </c>
      <c r="R311" s="29">
        <v>92.333333333333329</v>
      </c>
      <c r="S311" s="29">
        <v>88</v>
      </c>
      <c r="T311" s="29">
        <v>0</v>
      </c>
      <c r="U311" s="29">
        <v>0</v>
      </c>
      <c r="V311" s="29">
        <v>0</v>
      </c>
      <c r="W311" s="32">
        <v>0.17777777777777778</v>
      </c>
      <c r="X311" s="63">
        <f t="shared" si="23"/>
        <v>1</v>
      </c>
      <c r="Y311" s="63">
        <f t="shared" si="24"/>
        <v>0</v>
      </c>
      <c r="Z311" s="32"/>
      <c r="AA311" s="27">
        <v>268.40711394658189</v>
      </c>
      <c r="AB311" s="27">
        <v>4888.3427802519509</v>
      </c>
      <c r="AC311" s="61">
        <v>0</v>
      </c>
      <c r="AD311" s="27">
        <v>6535.4418564921052</v>
      </c>
      <c r="AE311" s="27"/>
      <c r="AF311" s="33">
        <v>41.5</v>
      </c>
      <c r="AG311" s="30">
        <v>44</v>
      </c>
      <c r="AH311" s="51">
        <v>7</v>
      </c>
      <c r="AI311" s="52">
        <v>63.4</v>
      </c>
      <c r="AJ311" s="52">
        <v>5.415</v>
      </c>
      <c r="AK311" s="70">
        <v>0.22437403311751561</v>
      </c>
      <c r="AL311" s="73">
        <v>0</v>
      </c>
      <c r="AM311" s="73">
        <v>0</v>
      </c>
      <c r="AN311" s="73">
        <v>0</v>
      </c>
      <c r="AO311" s="17"/>
      <c r="AP311" s="17"/>
      <c r="AQ311" s="17"/>
      <c r="AR311" s="17"/>
      <c r="AS311" s="17"/>
      <c r="AT311" s="28"/>
      <c r="AU311" s="17">
        <v>71.319999999999993</v>
      </c>
      <c r="AV311" s="17">
        <v>65.930000000000007</v>
      </c>
      <c r="AW311" s="17">
        <v>3.1896468311562653</v>
      </c>
      <c r="AX311" s="17">
        <v>68.181818181818173</v>
      </c>
      <c r="AY311" s="17">
        <v>3.75</v>
      </c>
      <c r="AZ311" s="28">
        <v>1</v>
      </c>
    </row>
    <row r="312" spans="1:52" s="29" customFormat="1" ht="14" customHeight="1">
      <c r="A312" s="38" t="s">
        <v>41</v>
      </c>
      <c r="B312" s="39" t="s">
        <v>42</v>
      </c>
      <c r="C312" s="28">
        <v>23</v>
      </c>
      <c r="D312" s="28">
        <v>1996</v>
      </c>
      <c r="E312" s="36">
        <v>11.445671055346676</v>
      </c>
      <c r="F312" s="53"/>
      <c r="G312" s="53">
        <v>18.34312190076378</v>
      </c>
      <c r="H312" s="68">
        <v>0.62397617577137154</v>
      </c>
      <c r="I312" s="17">
        <v>0.44682752457551383</v>
      </c>
      <c r="J312" s="17">
        <v>4.4682752457551385E-2</v>
      </c>
      <c r="K312" s="17">
        <v>0.14167428039984442</v>
      </c>
      <c r="L312" s="17">
        <v>0.12173038932042694</v>
      </c>
      <c r="M312" s="20">
        <v>9.6999999999999993</v>
      </c>
      <c r="N312" s="69">
        <v>0</v>
      </c>
      <c r="O312" s="27">
        <v>11.466666666666667</v>
      </c>
      <c r="P312" s="27">
        <v>12.16</v>
      </c>
      <c r="Q312" s="29">
        <v>44</v>
      </c>
      <c r="R312" s="29">
        <v>29</v>
      </c>
      <c r="S312" s="29">
        <v>26.2</v>
      </c>
      <c r="T312" s="29">
        <v>0</v>
      </c>
      <c r="U312" s="29">
        <v>0</v>
      </c>
      <c r="V312" s="29">
        <v>0</v>
      </c>
      <c r="W312" s="32">
        <v>0.13333333333333333</v>
      </c>
      <c r="X312" s="63">
        <f t="shared" si="23"/>
        <v>0</v>
      </c>
      <c r="Y312" s="63">
        <f t="shared" si="24"/>
        <v>0</v>
      </c>
      <c r="Z312" s="32">
        <v>0.28570000000000001</v>
      </c>
      <c r="AA312" s="27">
        <v>621.54780325409104</v>
      </c>
      <c r="AB312" s="27">
        <v>25047.203164336472</v>
      </c>
      <c r="AC312" s="61">
        <v>0</v>
      </c>
      <c r="AD312" s="27">
        <v>31514.823492521216</v>
      </c>
      <c r="AE312" s="27"/>
      <c r="AF312" s="33">
        <v>41.2</v>
      </c>
      <c r="AG312" s="30">
        <v>14.6</v>
      </c>
      <c r="AH312" s="51">
        <v>2.2500000999999998</v>
      </c>
      <c r="AI312" s="52">
        <v>97.049999</v>
      </c>
      <c r="AJ312" s="52">
        <v>8.5000000000000006E-2</v>
      </c>
      <c r="AK312" s="70">
        <v>4.6964997784669914E-2</v>
      </c>
      <c r="AL312" s="73">
        <v>0</v>
      </c>
      <c r="AM312" s="73">
        <v>0</v>
      </c>
      <c r="AN312" s="73">
        <v>0</v>
      </c>
      <c r="AO312" s="17"/>
      <c r="AP312" s="17"/>
      <c r="AQ312" s="17"/>
      <c r="AR312" s="17"/>
      <c r="AS312" s="17"/>
      <c r="AT312" s="28"/>
      <c r="AU312" s="17">
        <v>81.56</v>
      </c>
      <c r="AV312" s="17">
        <v>40.06</v>
      </c>
      <c r="AW312" s="17">
        <v>1.2421705426356591</v>
      </c>
      <c r="AX312" s="17">
        <v>46.666666666666664</v>
      </c>
      <c r="AY312" s="17">
        <v>1.4</v>
      </c>
      <c r="AZ312" s="28">
        <v>0</v>
      </c>
    </row>
    <row r="313" spans="1:52" s="29" customFormat="1" ht="14" customHeight="1">
      <c r="A313" s="38" t="s">
        <v>43</v>
      </c>
      <c r="B313" s="39" t="s">
        <v>62</v>
      </c>
      <c r="C313" s="28">
        <v>24</v>
      </c>
      <c r="D313" s="28">
        <v>1996</v>
      </c>
      <c r="E313" s="36">
        <v>9.8538820753718745</v>
      </c>
      <c r="F313" s="53"/>
      <c r="G313" s="53">
        <v>14.064622026053264</v>
      </c>
      <c r="H313" s="68">
        <v>0.70061478062606819</v>
      </c>
      <c r="I313" s="17">
        <v>5.4921083023225972</v>
      </c>
      <c r="J313" s="17">
        <v>4.5639248898584199</v>
      </c>
      <c r="K313" s="17">
        <v>5.3113719998735158</v>
      </c>
      <c r="L313" s="17">
        <v>5.8587062842006024</v>
      </c>
      <c r="M313" s="20">
        <v>28.8</v>
      </c>
      <c r="N313" s="69">
        <v>0</v>
      </c>
      <c r="O313" s="27">
        <v>27.2</v>
      </c>
      <c r="P313" s="27">
        <v>27.500000000000007</v>
      </c>
      <c r="Q313" s="29">
        <v>61</v>
      </c>
      <c r="R313" s="29">
        <v>58.333333333333336</v>
      </c>
      <c r="S313" s="29">
        <v>62.6</v>
      </c>
      <c r="T313" s="29">
        <v>1</v>
      </c>
      <c r="U313" s="29">
        <v>30</v>
      </c>
      <c r="V313" s="29">
        <v>0</v>
      </c>
      <c r="W313" s="32">
        <v>0.22500000000000001</v>
      </c>
      <c r="X313" s="63">
        <f t="shared" si="23"/>
        <v>1</v>
      </c>
      <c r="Y313" s="63">
        <f t="shared" si="24"/>
        <v>0</v>
      </c>
      <c r="Z313" s="32">
        <v>0.25</v>
      </c>
      <c r="AA313" s="27">
        <v>311.05132699108765</v>
      </c>
      <c r="AB313" s="27">
        <v>9115.0452254581614</v>
      </c>
      <c r="AC313" s="61">
        <v>0</v>
      </c>
      <c r="AD313" s="27">
        <v>11634.43808737297</v>
      </c>
      <c r="AE313" s="27"/>
      <c r="AF313" s="33">
        <v>42.3</v>
      </c>
      <c r="AG313" s="30">
        <v>41.6</v>
      </c>
      <c r="AH313" s="51">
        <v>6.9000000999999997</v>
      </c>
      <c r="AI313" s="52">
        <v>78.049999</v>
      </c>
      <c r="AJ313" s="52">
        <v>55.07</v>
      </c>
      <c r="AK313" s="70">
        <v>0.14667880679847381</v>
      </c>
      <c r="AL313" s="73">
        <v>0</v>
      </c>
      <c r="AM313" s="73">
        <v>0</v>
      </c>
      <c r="AN313" s="73">
        <v>0</v>
      </c>
      <c r="AO313" s="17"/>
      <c r="AP313" s="17"/>
      <c r="AQ313" s="17"/>
      <c r="AR313" s="17"/>
      <c r="AS313" s="17"/>
      <c r="AT313" s="28"/>
      <c r="AU313" s="17">
        <v>76.23</v>
      </c>
      <c r="AV313" s="17">
        <v>43.14</v>
      </c>
      <c r="AW313" s="17">
        <v>1.1668920746551259</v>
      </c>
      <c r="AX313" s="17">
        <v>47.5</v>
      </c>
      <c r="AY313" s="17">
        <v>1.2666666666666666</v>
      </c>
      <c r="AZ313" s="28">
        <v>1</v>
      </c>
    </row>
    <row r="314" spans="1:52" s="29" customFormat="1" ht="14" customHeight="1">
      <c r="A314" s="38" t="s">
        <v>47</v>
      </c>
      <c r="B314" s="39" t="s">
        <v>48</v>
      </c>
      <c r="C314" s="28">
        <v>1</v>
      </c>
      <c r="D314" s="28">
        <v>1997</v>
      </c>
      <c r="E314" s="36">
        <v>9.5869387293214725</v>
      </c>
      <c r="F314" s="53"/>
      <c r="G314" s="53">
        <v>14.071466499555141</v>
      </c>
      <c r="H314" s="68">
        <v>0.68130345402339954</v>
      </c>
      <c r="I314" s="17">
        <v>2.6272139988748133</v>
      </c>
      <c r="J314" s="17">
        <v>1.1280966884590762</v>
      </c>
      <c r="K314" s="17">
        <v>0.80192980250042334</v>
      </c>
      <c r="L314" s="17">
        <v>0.67669898139665186</v>
      </c>
      <c r="M314" s="20">
        <v>18.8</v>
      </c>
      <c r="N314" s="69">
        <v>0</v>
      </c>
      <c r="O314" s="27">
        <v>20.633333333333329</v>
      </c>
      <c r="P314" s="27">
        <v>21.199999999999996</v>
      </c>
      <c r="Q314" s="29">
        <v>26</v>
      </c>
      <c r="R314" s="29">
        <v>24.333333333333332</v>
      </c>
      <c r="S314" s="29">
        <v>24.4</v>
      </c>
      <c r="T314" s="29">
        <v>0</v>
      </c>
      <c r="U314" s="29">
        <v>0</v>
      </c>
      <c r="V314" s="29">
        <v>0</v>
      </c>
      <c r="W314" s="32">
        <v>0.13043478260869565</v>
      </c>
      <c r="X314" s="63">
        <f t="shared" si="23"/>
        <v>0</v>
      </c>
      <c r="Y314" s="63">
        <f t="shared" si="24"/>
        <v>0</v>
      </c>
      <c r="Z314" s="32"/>
      <c r="AA314" s="27">
        <v>589.69337499205028</v>
      </c>
      <c r="AB314" s="27">
        <v>10725.180664233987</v>
      </c>
      <c r="AC314" s="61">
        <v>0</v>
      </c>
      <c r="AD314" s="27">
        <v>13324.215558524753</v>
      </c>
      <c r="AE314" s="27"/>
      <c r="AF314" s="33">
        <v>41.9</v>
      </c>
      <c r="AG314" s="30">
        <v>31.1</v>
      </c>
      <c r="AH314" s="51">
        <v>10</v>
      </c>
      <c r="AI314" s="52">
        <v>95.92</v>
      </c>
      <c r="AJ314" s="52">
        <v>43.356000000000002</v>
      </c>
      <c r="AK314" s="70">
        <v>5.9369328397223649E-2</v>
      </c>
      <c r="AL314" s="73">
        <v>1</v>
      </c>
      <c r="AM314" s="73">
        <v>1</v>
      </c>
      <c r="AN314" s="73">
        <v>0</v>
      </c>
      <c r="AO314" s="17">
        <v>82.43</v>
      </c>
      <c r="AP314" s="17">
        <v>47.53</v>
      </c>
      <c r="AQ314" s="17">
        <v>1.1144196951934351</v>
      </c>
      <c r="AR314" s="17">
        <v>56.521739130434781</v>
      </c>
      <c r="AS314" s="17">
        <v>1.3</v>
      </c>
      <c r="AT314" s="28">
        <v>0</v>
      </c>
      <c r="AU314" s="17">
        <v>82.43</v>
      </c>
      <c r="AV314" s="17">
        <v>47.53</v>
      </c>
      <c r="AW314" s="17">
        <v>1.1144196951934351</v>
      </c>
      <c r="AX314" s="17">
        <v>56.521739130434781</v>
      </c>
      <c r="AY314" s="17">
        <v>1.3</v>
      </c>
      <c r="AZ314" s="28">
        <v>0</v>
      </c>
    </row>
    <row r="315" spans="1:52" s="29" customFormat="1" ht="14" customHeight="1">
      <c r="A315" s="38" t="s">
        <v>33</v>
      </c>
      <c r="B315" s="39" t="s">
        <v>34</v>
      </c>
      <c r="C315" s="28">
        <v>2</v>
      </c>
      <c r="D315" s="28">
        <v>1997</v>
      </c>
      <c r="E315" s="36">
        <v>27.977465342635465</v>
      </c>
      <c r="F315" s="53"/>
      <c r="G315" s="53">
        <v>31.371173912668372</v>
      </c>
      <c r="H315" s="68">
        <v>0.89182079766984901</v>
      </c>
      <c r="I315" s="17">
        <v>0.8922775176452713</v>
      </c>
      <c r="J315" s="17">
        <v>0.22790370032735258</v>
      </c>
      <c r="K315" s="17">
        <v>0.17979201403937264</v>
      </c>
      <c r="L315" s="17">
        <v>0.22113763392029781</v>
      </c>
      <c r="M315" s="20">
        <v>12.2</v>
      </c>
      <c r="N315" s="69">
        <v>0</v>
      </c>
      <c r="O315" s="27">
        <v>13.333333333333334</v>
      </c>
      <c r="P315" s="27">
        <v>13.780000000000001</v>
      </c>
      <c r="Q315" s="29">
        <v>2</v>
      </c>
      <c r="R315" s="29">
        <v>7.333333333333333</v>
      </c>
      <c r="S315" s="29">
        <v>13.2</v>
      </c>
      <c r="T315" s="29">
        <v>0</v>
      </c>
      <c r="U315" s="29">
        <v>0</v>
      </c>
      <c r="V315" s="29">
        <v>0</v>
      </c>
      <c r="W315" s="32">
        <v>0.15</v>
      </c>
      <c r="X315" s="63">
        <f t="shared" si="23"/>
        <v>1</v>
      </c>
      <c r="Y315" s="63">
        <f t="shared" si="24"/>
        <v>0</v>
      </c>
      <c r="Z315" s="32"/>
      <c r="AA315" s="27">
        <v>967.91364910779293</v>
      </c>
      <c r="AB315" s="27">
        <v>35501.227301375955</v>
      </c>
      <c r="AC315" s="61">
        <v>0</v>
      </c>
      <c r="AD315" s="27">
        <v>44127.079917626848</v>
      </c>
      <c r="AE315" s="27"/>
      <c r="AF315" s="33">
        <v>42.1</v>
      </c>
      <c r="AG315" s="30">
        <v>7.5</v>
      </c>
      <c r="AH315" s="51">
        <v>16.84</v>
      </c>
      <c r="AI315" s="52">
        <v>100</v>
      </c>
      <c r="AJ315" s="52">
        <v>14259.222</v>
      </c>
      <c r="AK315" s="70">
        <v>3.8809250287198442E-2</v>
      </c>
      <c r="AL315" s="73">
        <v>1</v>
      </c>
      <c r="AM315" s="73">
        <v>1</v>
      </c>
      <c r="AN315" s="73">
        <v>0</v>
      </c>
      <c r="AO315" s="17">
        <v>78.84</v>
      </c>
      <c r="AP315" s="17">
        <v>56.03</v>
      </c>
      <c r="AQ315" s="17">
        <v>3.257558139534884</v>
      </c>
      <c r="AR315" s="17">
        <v>61.666666666666671</v>
      </c>
      <c r="AS315" s="17">
        <v>3.3636363636363638</v>
      </c>
      <c r="AT315" s="28">
        <v>0</v>
      </c>
      <c r="AU315" s="17">
        <v>78.84</v>
      </c>
      <c r="AV315" s="17">
        <v>56.03</v>
      </c>
      <c r="AW315" s="17">
        <v>3.257558139534884</v>
      </c>
      <c r="AX315" s="17">
        <v>61.666666666666671</v>
      </c>
      <c r="AY315" s="17">
        <v>3.3636363636363638</v>
      </c>
      <c r="AZ315" s="28">
        <v>0</v>
      </c>
    </row>
    <row r="316" spans="1:52" s="29" customFormat="1" ht="14" customHeight="1">
      <c r="A316" s="38" t="s">
        <v>35</v>
      </c>
      <c r="B316" s="39" t="s">
        <v>36</v>
      </c>
      <c r="C316" s="28">
        <v>3</v>
      </c>
      <c r="D316" s="28">
        <v>1997</v>
      </c>
      <c r="E316" s="36">
        <v>9.8003997638369462</v>
      </c>
      <c r="F316" s="53"/>
      <c r="G316" s="53">
        <v>18.473436693488711</v>
      </c>
      <c r="H316" s="68">
        <v>0.53051307812645765</v>
      </c>
      <c r="I316" s="17">
        <v>2.8169014084507045</v>
      </c>
      <c r="J316" s="17">
        <v>2.6212832550860719</v>
      </c>
      <c r="K316" s="17">
        <v>3.062906113261501</v>
      </c>
      <c r="L316" s="17">
        <v>3.3778940135852102</v>
      </c>
      <c r="M316" s="20">
        <v>25.6</v>
      </c>
      <c r="N316" s="69">
        <v>0</v>
      </c>
      <c r="O316" s="27">
        <v>26.033333333333331</v>
      </c>
      <c r="P316" s="27">
        <v>26.2</v>
      </c>
      <c r="Q316" s="29">
        <v>51</v>
      </c>
      <c r="R316" s="29">
        <v>39.333333333333336</v>
      </c>
      <c r="S316" s="29">
        <v>45.6</v>
      </c>
      <c r="T316" s="29">
        <v>0</v>
      </c>
      <c r="U316" s="29">
        <v>0</v>
      </c>
      <c r="V316" s="29">
        <v>0</v>
      </c>
      <c r="W316" s="32">
        <v>0.14634146341463414</v>
      </c>
      <c r="X316" s="63">
        <f t="shared" si="23"/>
        <v>0</v>
      </c>
      <c r="Y316" s="63">
        <f t="shared" si="24"/>
        <v>0</v>
      </c>
      <c r="Z316" s="32"/>
      <c r="AA316" s="27">
        <v>348.03993372589997</v>
      </c>
      <c r="AB316" s="27">
        <v>7388.2396607952533</v>
      </c>
      <c r="AC316" s="61">
        <v>0</v>
      </c>
      <c r="AD316" s="27">
        <v>9117.6894231614315</v>
      </c>
      <c r="AE316" s="27"/>
      <c r="AF316" s="33">
        <v>45.1</v>
      </c>
      <c r="AG316" s="30">
        <v>35</v>
      </c>
      <c r="AH316" s="51">
        <v>7.04</v>
      </c>
      <c r="AI316" s="52">
        <v>72.320001000000005</v>
      </c>
      <c r="AJ316" s="52">
        <v>2.988</v>
      </c>
      <c r="AK316" s="70">
        <v>0.10866222450025628</v>
      </c>
      <c r="AL316" s="73">
        <v>1</v>
      </c>
      <c r="AM316" s="73">
        <v>1</v>
      </c>
      <c r="AN316" s="73">
        <v>0</v>
      </c>
      <c r="AO316" s="17">
        <v>76.400000000000006</v>
      </c>
      <c r="AP316" s="17">
        <v>54.74</v>
      </c>
      <c r="AQ316" s="17">
        <v>1.5644469848528151</v>
      </c>
      <c r="AR316" s="17">
        <v>57.142857142857139</v>
      </c>
      <c r="AS316" s="17">
        <v>1.5</v>
      </c>
      <c r="AT316" s="28">
        <v>0</v>
      </c>
      <c r="AU316" s="17">
        <v>76.400000000000006</v>
      </c>
      <c r="AV316" s="17">
        <v>54.74</v>
      </c>
      <c r="AW316" s="17">
        <v>1.5644469848528151</v>
      </c>
      <c r="AX316" s="17">
        <v>57.142857142857139</v>
      </c>
      <c r="AY316" s="17">
        <v>1.5</v>
      </c>
      <c r="AZ316" s="28">
        <v>0</v>
      </c>
    </row>
    <row r="317" spans="1:52" s="29" customFormat="1" ht="14" customHeight="1">
      <c r="A317" s="38" t="s">
        <v>37</v>
      </c>
      <c r="B317" s="39" t="s">
        <v>23</v>
      </c>
      <c r="C317" s="28">
        <v>4</v>
      </c>
      <c r="D317" s="28">
        <v>1997</v>
      </c>
      <c r="E317" s="36">
        <v>10.578128307916307</v>
      </c>
      <c r="F317" s="53"/>
      <c r="G317" s="53">
        <v>14.314740590203554</v>
      </c>
      <c r="H317" s="68">
        <v>0.73896751682357154</v>
      </c>
      <c r="I317" s="17">
        <v>9.635223240075927</v>
      </c>
      <c r="J317" s="17">
        <v>6.7838573904431794</v>
      </c>
      <c r="K317" s="17">
        <v>7.3759204671164751</v>
      </c>
      <c r="L317" s="17">
        <v>8.1387403160513578</v>
      </c>
      <c r="M317" s="20">
        <v>28.2</v>
      </c>
      <c r="N317" s="69">
        <v>0</v>
      </c>
      <c r="O317" s="27">
        <v>31.799999999999997</v>
      </c>
      <c r="P317" s="27">
        <v>32.219999999999992</v>
      </c>
      <c r="Q317" s="29">
        <v>58</v>
      </c>
      <c r="R317" s="29">
        <v>114.66666666666667</v>
      </c>
      <c r="S317" s="29">
        <v>113.6</v>
      </c>
      <c r="T317" s="29">
        <v>1</v>
      </c>
      <c r="U317" s="29">
        <v>30</v>
      </c>
      <c r="V317" s="29">
        <v>1</v>
      </c>
      <c r="W317" s="32">
        <v>0.34375</v>
      </c>
      <c r="X317" s="63">
        <f t="shared" si="23"/>
        <v>1</v>
      </c>
      <c r="Y317" s="63">
        <f t="shared" si="24"/>
        <v>1</v>
      </c>
      <c r="Z317" s="32"/>
      <c r="AA317" s="27">
        <v>412.08788847450086</v>
      </c>
      <c r="AB317" s="27">
        <v>4718.0387642251226</v>
      </c>
      <c r="AC317" s="61">
        <v>0</v>
      </c>
      <c r="AD317" s="27">
        <v>6018.923909409169</v>
      </c>
      <c r="AE317" s="27"/>
      <c r="AF317" s="33">
        <v>46.3</v>
      </c>
      <c r="AG317" s="30">
        <v>51</v>
      </c>
      <c r="AH317" s="51">
        <v>5.6999998999999999</v>
      </c>
      <c r="AI317" s="52">
        <v>75.259997999999996</v>
      </c>
      <c r="AJ317" s="52">
        <v>9.3000001999999995</v>
      </c>
      <c r="AK317" s="70">
        <v>0.34852380162547686</v>
      </c>
      <c r="AL317" s="73">
        <v>1</v>
      </c>
      <c r="AM317" s="73">
        <v>1</v>
      </c>
      <c r="AN317" s="73">
        <v>0</v>
      </c>
      <c r="AO317" s="17">
        <v>73.69</v>
      </c>
      <c r="AP317" s="17">
        <v>57.95</v>
      </c>
      <c r="AQ317" s="17">
        <v>1.8188951663527937</v>
      </c>
      <c r="AR317" s="17">
        <v>62.5</v>
      </c>
      <c r="AS317" s="17">
        <v>2</v>
      </c>
      <c r="AT317" s="28">
        <v>0</v>
      </c>
      <c r="AU317" s="17">
        <v>73.69</v>
      </c>
      <c r="AV317" s="17">
        <v>57.95</v>
      </c>
      <c r="AW317" s="17">
        <v>1.8188951663527937</v>
      </c>
      <c r="AX317" s="17">
        <v>62.5</v>
      </c>
      <c r="AY317" s="17">
        <v>2</v>
      </c>
      <c r="AZ317" s="28">
        <v>0</v>
      </c>
    </row>
    <row r="318" spans="1:52" s="29" customFormat="1" ht="14" customHeight="1">
      <c r="A318" s="38" t="s">
        <v>24</v>
      </c>
      <c r="B318" s="39" t="s">
        <v>25</v>
      </c>
      <c r="C318" s="28">
        <v>5</v>
      </c>
      <c r="D318" s="28">
        <v>1997</v>
      </c>
      <c r="E318" s="36">
        <v>11.027698239422502</v>
      </c>
      <c r="F318" s="53"/>
      <c r="G318" s="53">
        <v>15.264343314197761</v>
      </c>
      <c r="H318" s="68">
        <v>0.7224482581681293</v>
      </c>
      <c r="I318" s="17">
        <v>0.46986018794407519</v>
      </c>
      <c r="J318" s="17">
        <v>0.37818015127206051</v>
      </c>
      <c r="K318" s="17">
        <v>0.45599236731967457</v>
      </c>
      <c r="L318" s="17">
        <v>0.53595453993623265</v>
      </c>
      <c r="M318" s="20">
        <v>19.100000000000001</v>
      </c>
      <c r="N318" s="69">
        <v>0</v>
      </c>
      <c r="O318" s="27">
        <v>19.133333333333333</v>
      </c>
      <c r="P318" s="27">
        <v>18.760000000000002</v>
      </c>
      <c r="Q318" s="29">
        <v>46</v>
      </c>
      <c r="R318" s="29">
        <v>38.333333333333336</v>
      </c>
      <c r="S318" s="29">
        <v>37.200000000000003</v>
      </c>
      <c r="T318" s="29">
        <v>1</v>
      </c>
      <c r="U318" s="29">
        <v>30</v>
      </c>
      <c r="V318" s="29">
        <v>1</v>
      </c>
      <c r="W318" s="32">
        <v>0.25925925925925924</v>
      </c>
      <c r="X318" s="63">
        <f t="shared" si="23"/>
        <v>1</v>
      </c>
      <c r="Y318" s="63">
        <f t="shared" si="24"/>
        <v>0</v>
      </c>
      <c r="Z318" s="32">
        <v>0.29630000000000001</v>
      </c>
      <c r="AA318" s="27">
        <v>449.53712704778644</v>
      </c>
      <c r="AB318" s="27">
        <v>22414.493854258573</v>
      </c>
      <c r="AC318" s="61">
        <v>0</v>
      </c>
      <c r="AD318" s="27">
        <v>28144.004304439633</v>
      </c>
      <c r="AE318" s="27"/>
      <c r="AF318" s="33">
        <v>42.7</v>
      </c>
      <c r="AG318" s="30">
        <v>18.5</v>
      </c>
      <c r="AH318" s="51">
        <v>5.9599998999999997</v>
      </c>
      <c r="AI318" s="52">
        <v>88.820001000000005</v>
      </c>
      <c r="AJ318" s="52">
        <v>1.74</v>
      </c>
      <c r="AK318" s="70">
        <v>0.15574797766890738</v>
      </c>
      <c r="AL318" s="73">
        <v>0</v>
      </c>
      <c r="AM318" s="73">
        <v>0</v>
      </c>
      <c r="AN318" s="73">
        <v>0</v>
      </c>
      <c r="AO318" s="17"/>
      <c r="AP318" s="17"/>
      <c r="AQ318" s="17"/>
      <c r="AR318" s="17"/>
      <c r="AS318" s="17"/>
      <c r="AT318" s="28"/>
      <c r="AU318" s="17">
        <v>81.11</v>
      </c>
      <c r="AV318" s="17">
        <v>52.06</v>
      </c>
      <c r="AW318" s="17">
        <v>1.482346241457859</v>
      </c>
      <c r="AX318" s="17">
        <v>59.259259259259252</v>
      </c>
      <c r="AY318" s="17">
        <v>1.7777777777777777</v>
      </c>
      <c r="AZ318" s="28">
        <v>0</v>
      </c>
    </row>
    <row r="319" spans="1:52" s="29" customFormat="1" ht="14" customHeight="1">
      <c r="A319" s="38" t="s">
        <v>26</v>
      </c>
      <c r="B319" s="39" t="s">
        <v>27</v>
      </c>
      <c r="C319" s="28">
        <v>6</v>
      </c>
      <c r="D319" s="28">
        <v>1997</v>
      </c>
      <c r="E319" s="36">
        <v>9.1441901138422743</v>
      </c>
      <c r="F319" s="53"/>
      <c r="G319" s="53">
        <v>14.502320691726711</v>
      </c>
      <c r="H319" s="68">
        <v>0.6305328856131871</v>
      </c>
      <c r="I319" s="17">
        <v>0.63137530777347872</v>
      </c>
      <c r="J319" s="17">
        <v>0.20928596552937037</v>
      </c>
      <c r="K319" s="17">
        <v>0.17690528354310275</v>
      </c>
      <c r="L319" s="17">
        <v>0.19670828117014078</v>
      </c>
      <c r="M319" s="20">
        <v>16.3</v>
      </c>
      <c r="N319" s="69">
        <v>0</v>
      </c>
      <c r="O319" s="27">
        <v>18.733333333333334</v>
      </c>
      <c r="P319" s="27">
        <v>19.399999999999999</v>
      </c>
      <c r="Q319" s="29">
        <v>30</v>
      </c>
      <c r="R319" s="29">
        <v>32.333333333333336</v>
      </c>
      <c r="S319" s="29">
        <v>28</v>
      </c>
      <c r="T319" s="29">
        <v>1</v>
      </c>
      <c r="U319" s="29">
        <v>30</v>
      </c>
      <c r="V319" s="29">
        <v>0</v>
      </c>
      <c r="W319" s="32">
        <v>0.27272727272727271</v>
      </c>
      <c r="X319" s="63">
        <f t="shared" si="23"/>
        <v>1</v>
      </c>
      <c r="Y319" s="63">
        <f t="shared" si="24"/>
        <v>0</v>
      </c>
      <c r="Z319" s="32">
        <v>0.30159999999999998</v>
      </c>
      <c r="AA319" s="27">
        <v>373.42503917440689</v>
      </c>
      <c r="AB319" s="27">
        <v>10516.920434817095</v>
      </c>
      <c r="AC319" s="61">
        <v>0</v>
      </c>
      <c r="AD319" s="27">
        <v>13100.844899015157</v>
      </c>
      <c r="AE319" s="27"/>
      <c r="AF319" s="33">
        <v>40.700000000000003</v>
      </c>
      <c r="AG319" s="30">
        <v>29.3</v>
      </c>
      <c r="AH319" s="51">
        <v>10.08</v>
      </c>
      <c r="AI319" s="52">
        <v>87.619997999999995</v>
      </c>
      <c r="AJ319" s="52">
        <v>17.825998999999999</v>
      </c>
      <c r="AK319" s="70">
        <v>7.8659855982405727E-2</v>
      </c>
      <c r="AL319" s="73">
        <v>0</v>
      </c>
      <c r="AM319" s="73">
        <v>0</v>
      </c>
      <c r="AN319" s="73">
        <v>0</v>
      </c>
      <c r="AO319" s="17"/>
      <c r="AP319" s="17"/>
      <c r="AQ319" s="17"/>
      <c r="AR319" s="17"/>
      <c r="AS319" s="17"/>
      <c r="AT319" s="28"/>
      <c r="AU319" s="17">
        <v>83.78</v>
      </c>
      <c r="AV319" s="17">
        <v>44.04</v>
      </c>
      <c r="AW319" s="17">
        <v>1.0938897168405366</v>
      </c>
      <c r="AX319" s="17">
        <v>54.54545454545454</v>
      </c>
      <c r="AY319" s="17">
        <v>1.6363636363636365</v>
      </c>
      <c r="AZ319" s="28">
        <v>0</v>
      </c>
    </row>
    <row r="320" spans="1:52" s="29" customFormat="1" ht="14" customHeight="1">
      <c r="A320" s="38" t="s">
        <v>28</v>
      </c>
      <c r="B320" s="39" t="s">
        <v>29</v>
      </c>
      <c r="C320" s="28">
        <v>7</v>
      </c>
      <c r="D320" s="28">
        <v>1997</v>
      </c>
      <c r="E320" s="36">
        <v>8.3477029306250952</v>
      </c>
      <c r="F320" s="53"/>
      <c r="G320" s="53">
        <v>10.904263495723125</v>
      </c>
      <c r="H320" s="68">
        <v>0.76554486544636735</v>
      </c>
      <c r="I320" s="17">
        <v>2.6225769669327255</v>
      </c>
      <c r="J320" s="17">
        <v>2.5962634856591529</v>
      </c>
      <c r="K320" s="17">
        <v>2.5806872141988801</v>
      </c>
      <c r="L320" s="17">
        <v>3.6943837362046503</v>
      </c>
      <c r="M320" s="20">
        <v>22.8</v>
      </c>
      <c r="N320" s="69">
        <v>0</v>
      </c>
      <c r="O320" s="27">
        <v>25.400000000000002</v>
      </c>
      <c r="P320" s="27">
        <v>25.840000000000003</v>
      </c>
      <c r="Q320" s="29">
        <v>57</v>
      </c>
      <c r="R320" s="29">
        <v>51</v>
      </c>
      <c r="S320" s="29">
        <v>51.6</v>
      </c>
      <c r="T320" s="29">
        <v>1</v>
      </c>
      <c r="U320" s="29">
        <v>30</v>
      </c>
      <c r="V320" s="29">
        <v>0</v>
      </c>
      <c r="W320" s="32">
        <v>0.11538461538461539</v>
      </c>
      <c r="X320" s="63">
        <f t="shared" ref="X320:X339" si="25">IF(W320&gt;=0.15,1,0)</f>
        <v>0</v>
      </c>
      <c r="Y320" s="63">
        <f t="shared" ref="Y320:Y339" si="26">IF(W320&gt;=0.3,1,0)</f>
        <v>0</v>
      </c>
      <c r="Z320" s="32"/>
      <c r="AA320" s="27">
        <v>345.03286097454475</v>
      </c>
      <c r="AB320" s="27">
        <v>8112.4495039660178</v>
      </c>
      <c r="AC320" s="61">
        <v>0</v>
      </c>
      <c r="AD320" s="27">
        <v>10165.428780429716</v>
      </c>
      <c r="AE320" s="27"/>
      <c r="AF320" s="33">
        <v>46</v>
      </c>
      <c r="AG320" s="30">
        <v>46.5</v>
      </c>
      <c r="AH320" s="51">
        <v>6.6600001000000004</v>
      </c>
      <c r="AI320" s="52">
        <v>77.28</v>
      </c>
      <c r="AJ320" s="52">
        <v>9.9440004000000002</v>
      </c>
      <c r="AK320" s="70">
        <v>0.28475316732197464</v>
      </c>
      <c r="AL320" s="73">
        <v>1</v>
      </c>
      <c r="AM320" s="77">
        <v>1</v>
      </c>
      <c r="AN320" s="73">
        <v>0</v>
      </c>
      <c r="AO320" s="17">
        <v>77.36</v>
      </c>
      <c r="AP320" s="17">
        <v>47.44</v>
      </c>
      <c r="AQ320" s="17">
        <v>2.3827222501255649</v>
      </c>
      <c r="AR320" s="17">
        <v>53.846153846153847</v>
      </c>
      <c r="AS320" s="17">
        <v>3.5</v>
      </c>
      <c r="AT320" s="28">
        <v>0</v>
      </c>
      <c r="AU320" s="17">
        <v>77.36</v>
      </c>
      <c r="AV320" s="17">
        <v>47.44</v>
      </c>
      <c r="AW320" s="17">
        <v>2.3827222501255649</v>
      </c>
      <c r="AX320" s="17">
        <v>53.846153846153847</v>
      </c>
      <c r="AY320" s="17">
        <v>3.5</v>
      </c>
      <c r="AZ320" s="28">
        <v>0</v>
      </c>
    </row>
    <row r="321" spans="1:53" s="29" customFormat="1" ht="14" customHeight="1">
      <c r="A321" s="38" t="s">
        <v>30</v>
      </c>
      <c r="B321" s="39" t="s">
        <v>31</v>
      </c>
      <c r="C321" s="28">
        <v>8</v>
      </c>
      <c r="D321" s="28">
        <v>1997</v>
      </c>
      <c r="E321" s="36">
        <v>9.384832862247098</v>
      </c>
      <c r="F321" s="53"/>
      <c r="G321" s="53">
        <v>12.651226981472707</v>
      </c>
      <c r="H321" s="68">
        <v>0.74181206897883245</v>
      </c>
      <c r="I321" s="17">
        <v>0.66315834509904592</v>
      </c>
      <c r="J321" s="17">
        <v>0.32088307020921575</v>
      </c>
      <c r="K321" s="17">
        <v>0.36066313364299457</v>
      </c>
      <c r="L321" s="17">
        <v>0.4158508956135667</v>
      </c>
      <c r="M321" s="20">
        <v>19.600000000000001</v>
      </c>
      <c r="N321" s="69">
        <v>0</v>
      </c>
      <c r="O321" s="27">
        <v>19.866666666666667</v>
      </c>
      <c r="P321" s="27">
        <v>20.54</v>
      </c>
      <c r="Q321" s="29">
        <v>30</v>
      </c>
      <c r="R321" s="29">
        <v>32</v>
      </c>
      <c r="S321" s="29">
        <v>33.799999999999997</v>
      </c>
      <c r="T321" s="29">
        <v>0</v>
      </c>
      <c r="U321" s="29">
        <v>0</v>
      </c>
      <c r="V321" s="29">
        <v>0</v>
      </c>
      <c r="W321" s="32">
        <v>7.1428571428571425E-2</v>
      </c>
      <c r="X321" s="63">
        <f t="shared" si="25"/>
        <v>0</v>
      </c>
      <c r="Y321" s="63">
        <f t="shared" si="26"/>
        <v>0</v>
      </c>
      <c r="Z321" s="32">
        <v>0.10710000000000001</v>
      </c>
      <c r="AA321" s="27">
        <v>409.27958126367866</v>
      </c>
      <c r="AB321" s="27">
        <v>10829.704134193002</v>
      </c>
      <c r="AC321" s="61">
        <v>0</v>
      </c>
      <c r="AD321" s="27">
        <v>13599.432119074007</v>
      </c>
      <c r="AE321" s="27"/>
      <c r="AF321" s="33">
        <v>44.1</v>
      </c>
      <c r="AG321" s="30">
        <v>35.1</v>
      </c>
      <c r="AH321" s="51">
        <v>9.2200001</v>
      </c>
      <c r="AI321" s="52">
        <v>80.539998999999995</v>
      </c>
      <c r="AJ321" s="52">
        <v>14</v>
      </c>
      <c r="AK321" s="70">
        <v>0.14445117204394084</v>
      </c>
      <c r="AL321" s="73">
        <v>0</v>
      </c>
      <c r="AM321" s="73">
        <v>0</v>
      </c>
      <c r="AN321" s="73">
        <v>0</v>
      </c>
      <c r="AO321" s="17"/>
      <c r="AP321" s="17"/>
      <c r="AQ321" s="17"/>
      <c r="AR321" s="17"/>
      <c r="AS321" s="17"/>
      <c r="AT321" s="28"/>
      <c r="AU321" s="17">
        <v>85.2</v>
      </c>
      <c r="AV321" s="17">
        <v>46.71</v>
      </c>
      <c r="AW321" s="17">
        <v>1.0487202514593623</v>
      </c>
      <c r="AX321" s="17">
        <v>53.571428571428569</v>
      </c>
      <c r="AY321" s="17">
        <v>1.3636363636363635</v>
      </c>
      <c r="AZ321" s="28">
        <v>1</v>
      </c>
    </row>
    <row r="322" spans="1:53" s="29" customFormat="1" ht="14" customHeight="1">
      <c r="A322" s="38" t="s">
        <v>49</v>
      </c>
      <c r="B322" s="39" t="s">
        <v>50</v>
      </c>
      <c r="C322" s="28">
        <v>9</v>
      </c>
      <c r="D322" s="28">
        <v>1997</v>
      </c>
      <c r="E322" s="36">
        <v>8.4155279377807712</v>
      </c>
      <c r="F322" s="53"/>
      <c r="G322" s="53">
        <v>10.789745682798353</v>
      </c>
      <c r="H322" s="68">
        <v>0.77995609768609286</v>
      </c>
      <c r="I322" s="17">
        <v>13.453798767967145</v>
      </c>
      <c r="J322" s="17">
        <v>10.11088295687885</v>
      </c>
      <c r="K322" s="17">
        <v>10.857204578528689</v>
      </c>
      <c r="L322" s="17">
        <v>11.712554617107312</v>
      </c>
      <c r="M322" s="20">
        <v>29.8</v>
      </c>
      <c r="N322" s="69">
        <v>0</v>
      </c>
      <c r="O322" s="27">
        <v>30.566666666666666</v>
      </c>
      <c r="P322" s="27">
        <v>30.060000000000002</v>
      </c>
      <c r="Q322" s="29">
        <v>99</v>
      </c>
      <c r="R322" s="29">
        <v>126</v>
      </c>
      <c r="S322" s="29">
        <v>140.6</v>
      </c>
      <c r="T322" s="29">
        <v>0</v>
      </c>
      <c r="U322" s="29">
        <v>0</v>
      </c>
      <c r="V322" s="29">
        <v>0</v>
      </c>
      <c r="W322" s="32">
        <v>0.1</v>
      </c>
      <c r="X322" s="63">
        <f t="shared" si="25"/>
        <v>0</v>
      </c>
      <c r="Y322" s="63">
        <f t="shared" si="26"/>
        <v>0</v>
      </c>
      <c r="Z322" s="32"/>
      <c r="AA322" s="27">
        <v>341.04946785152362</v>
      </c>
      <c r="AB322" s="27">
        <v>6002.6574677768022</v>
      </c>
      <c r="AC322" s="61">
        <v>0</v>
      </c>
      <c r="AD322" s="27">
        <v>7417.2946599788593</v>
      </c>
      <c r="AE322" s="27"/>
      <c r="AF322" s="33">
        <v>44.4</v>
      </c>
      <c r="AG322" s="30">
        <v>51.8</v>
      </c>
      <c r="AH322" s="51">
        <v>5.2399998999999999</v>
      </c>
      <c r="AI322" s="52">
        <v>73.739998999999997</v>
      </c>
      <c r="AJ322" s="52">
        <v>6.2620000999999998</v>
      </c>
      <c r="AK322" s="70">
        <v>0.20391705069124424</v>
      </c>
      <c r="AL322" s="73">
        <v>1</v>
      </c>
      <c r="AM322" s="77">
        <v>1</v>
      </c>
      <c r="AN322" s="73">
        <v>0</v>
      </c>
      <c r="AO322" s="17">
        <v>76.3</v>
      </c>
      <c r="AP322" s="17">
        <v>57.46</v>
      </c>
      <c r="AQ322" s="17">
        <v>1.4688139059304706</v>
      </c>
      <c r="AR322" s="17">
        <v>60</v>
      </c>
      <c r="AS322" s="17">
        <v>1.5</v>
      </c>
      <c r="AT322" s="28">
        <v>1</v>
      </c>
      <c r="AU322" s="17">
        <v>76.3</v>
      </c>
      <c r="AV322" s="17">
        <v>57.46</v>
      </c>
      <c r="AW322" s="17">
        <v>1.4688139059304706</v>
      </c>
      <c r="AX322" s="17">
        <v>60</v>
      </c>
      <c r="AY322" s="17">
        <v>1.5</v>
      </c>
      <c r="AZ322" s="28">
        <v>1</v>
      </c>
    </row>
    <row r="323" spans="1:53" s="29" customFormat="1" ht="14" customHeight="1">
      <c r="A323" s="38" t="s">
        <v>51</v>
      </c>
      <c r="B323" s="39" t="s">
        <v>52</v>
      </c>
      <c r="C323" s="28">
        <v>10</v>
      </c>
      <c r="D323" s="28">
        <v>1997</v>
      </c>
      <c r="E323" s="36">
        <v>9.7983262711131012</v>
      </c>
      <c r="F323" s="53"/>
      <c r="G323" s="53">
        <v>17.152671573841978</v>
      </c>
      <c r="H323" s="68">
        <v>0.5712419916006356</v>
      </c>
      <c r="I323" s="17">
        <v>3.8442193001365235</v>
      </c>
      <c r="J323" s="17">
        <v>3.4921319249838332</v>
      </c>
      <c r="K323" s="17">
        <v>4.1100212518953763</v>
      </c>
      <c r="L323" s="17">
        <v>4.8176551583447713</v>
      </c>
      <c r="M323" s="20">
        <v>24</v>
      </c>
      <c r="N323" s="69">
        <v>0</v>
      </c>
      <c r="O323" s="27">
        <v>24.933333333333334</v>
      </c>
      <c r="P323" s="27">
        <v>25.339999999999996</v>
      </c>
      <c r="Q323" s="29">
        <v>136</v>
      </c>
      <c r="R323" s="29">
        <v>132</v>
      </c>
      <c r="S323" s="29">
        <v>114.2</v>
      </c>
      <c r="T323" s="29">
        <v>0</v>
      </c>
      <c r="U323" s="29">
        <v>0</v>
      </c>
      <c r="V323" s="29">
        <v>0</v>
      </c>
      <c r="W323" s="32">
        <v>0.27083333333333331</v>
      </c>
      <c r="X323" s="63">
        <f t="shared" si="25"/>
        <v>1</v>
      </c>
      <c r="Y323" s="63">
        <f t="shared" si="26"/>
        <v>0</v>
      </c>
      <c r="Z323" s="32"/>
      <c r="AA323" s="27">
        <v>285.10209340065722</v>
      </c>
      <c r="AB323" s="27">
        <v>7437.5304651176757</v>
      </c>
      <c r="AC323" s="61">
        <v>0</v>
      </c>
      <c r="AD323" s="27">
        <v>8765.8788002282472</v>
      </c>
      <c r="AE323" s="27"/>
      <c r="AF323" s="33">
        <v>46.2</v>
      </c>
      <c r="AG323" s="30">
        <v>55.4</v>
      </c>
      <c r="AH323" s="51">
        <v>5.42</v>
      </c>
      <c r="AI323" s="52">
        <v>83.639999000000003</v>
      </c>
      <c r="AJ323" s="52">
        <v>10.752000000000001</v>
      </c>
      <c r="AK323" s="70">
        <v>0.16427443662982633</v>
      </c>
      <c r="AL323" s="73">
        <v>1</v>
      </c>
      <c r="AM323" s="77">
        <v>1</v>
      </c>
      <c r="AN323" s="73">
        <v>0</v>
      </c>
      <c r="AO323" s="17">
        <v>75.08</v>
      </c>
      <c r="AP323" s="17">
        <v>47.98</v>
      </c>
      <c r="AQ323" s="17">
        <v>1.3228563551144195</v>
      </c>
      <c r="AR323" s="17">
        <v>54.166666666666664</v>
      </c>
      <c r="AS323" s="17">
        <v>1.4444444444444444</v>
      </c>
      <c r="AT323" s="28">
        <v>1</v>
      </c>
      <c r="AU323" s="17">
        <v>75.08</v>
      </c>
      <c r="AV323" s="17">
        <v>47.98</v>
      </c>
      <c r="AW323" s="17">
        <v>1.3228563551144195</v>
      </c>
      <c r="AX323" s="17">
        <v>54.166666666666664</v>
      </c>
      <c r="AY323" s="17">
        <v>1.4444444444444444</v>
      </c>
      <c r="AZ323" s="28">
        <v>1</v>
      </c>
    </row>
    <row r="324" spans="1:53" s="29" customFormat="1" ht="14" customHeight="1">
      <c r="A324" s="38" t="s">
        <v>53</v>
      </c>
      <c r="B324" s="39" t="s">
        <v>54</v>
      </c>
      <c r="C324" s="28">
        <v>11</v>
      </c>
      <c r="D324" s="28">
        <v>1997</v>
      </c>
      <c r="E324" s="36">
        <v>12.426868158922069</v>
      </c>
      <c r="F324" s="53"/>
      <c r="G324" s="53">
        <v>17.631102905207094</v>
      </c>
      <c r="H324" s="68">
        <v>0.7048264777158082</v>
      </c>
      <c r="I324" s="17">
        <v>2.4406552992310262</v>
      </c>
      <c r="J324" s="17">
        <v>1.5713808090939485</v>
      </c>
      <c r="K324" s="17">
        <v>1.6095823418481523</v>
      </c>
      <c r="L324" s="17">
        <v>1.6360994052362661</v>
      </c>
      <c r="M324" s="20">
        <v>12.1</v>
      </c>
      <c r="N324" s="69">
        <v>0</v>
      </c>
      <c r="O324" s="27">
        <v>13.966666666666667</v>
      </c>
      <c r="P324" s="27">
        <v>14.959999999999999</v>
      </c>
      <c r="Q324" s="29">
        <v>0</v>
      </c>
      <c r="R324" s="29">
        <v>35</v>
      </c>
      <c r="S324" s="29">
        <v>35.200000000000003</v>
      </c>
      <c r="T324" s="29">
        <v>1</v>
      </c>
      <c r="U324" s="29">
        <v>30</v>
      </c>
      <c r="V324" s="29">
        <v>1</v>
      </c>
      <c r="W324" s="32">
        <v>0.26923076923076922</v>
      </c>
      <c r="X324" s="63">
        <f t="shared" si="25"/>
        <v>1</v>
      </c>
      <c r="Y324" s="63">
        <f t="shared" si="26"/>
        <v>0</v>
      </c>
      <c r="Z324" s="32">
        <v>0.34619999999999995</v>
      </c>
      <c r="AA324" s="27">
        <v>515.49158857188957</v>
      </c>
      <c r="AB324" s="27">
        <v>12596.282083997188</v>
      </c>
      <c r="AC324" s="61">
        <v>0</v>
      </c>
      <c r="AD324" s="27">
        <v>15581.839409277361</v>
      </c>
      <c r="AE324" s="27"/>
      <c r="AF324" s="33">
        <v>44.2</v>
      </c>
      <c r="AG324" s="30">
        <v>28.5</v>
      </c>
      <c r="AH324" s="51">
        <v>9.4999996000000007</v>
      </c>
      <c r="AI324" s="52">
        <v>78.460001000000005</v>
      </c>
      <c r="AJ324" s="52">
        <v>1.9779998999999999</v>
      </c>
      <c r="AK324" s="70">
        <v>8.9690551050802578E-2</v>
      </c>
      <c r="AL324" s="73">
        <v>0</v>
      </c>
      <c r="AM324" s="73">
        <v>0</v>
      </c>
      <c r="AN324" s="73">
        <v>0</v>
      </c>
      <c r="AO324" s="17"/>
      <c r="AP324" s="17"/>
      <c r="AQ324" s="17"/>
      <c r="AR324" s="17"/>
      <c r="AS324" s="17"/>
      <c r="AT324" s="28"/>
      <c r="AU324" s="17">
        <v>87.99</v>
      </c>
      <c r="AV324" s="17">
        <v>51.5</v>
      </c>
      <c r="AW324" s="17">
        <v>2.1020408163265305</v>
      </c>
      <c r="AX324" s="17">
        <v>57.692307692307686</v>
      </c>
      <c r="AY324" s="17">
        <v>2.1428571428571428</v>
      </c>
      <c r="AZ324" s="28">
        <v>1</v>
      </c>
    </row>
    <row r="325" spans="1:53" s="29" customFormat="1" ht="14" customHeight="1">
      <c r="A325" s="38" t="s">
        <v>55</v>
      </c>
      <c r="B325" s="39" t="s">
        <v>57</v>
      </c>
      <c r="C325" s="28">
        <v>12</v>
      </c>
      <c r="D325" s="28">
        <v>1997</v>
      </c>
      <c r="E325" s="36">
        <v>9.2228321681525074</v>
      </c>
      <c r="F325" s="53"/>
      <c r="G325" s="53">
        <v>17.699659576260341</v>
      </c>
      <c r="H325" s="68">
        <v>0.52107398610776823</v>
      </c>
      <c r="I325" s="17">
        <v>0.48825144949649069</v>
      </c>
      <c r="J325" s="17">
        <v>0.45773573390296002</v>
      </c>
      <c r="K325" s="17">
        <v>0.64336388682156087</v>
      </c>
      <c r="L325" s="17">
        <v>0.7339653762423779</v>
      </c>
      <c r="M325" s="20">
        <v>19.3</v>
      </c>
      <c r="N325" s="69">
        <v>0</v>
      </c>
      <c r="O325" s="27">
        <v>22.366666666666664</v>
      </c>
      <c r="P325" s="27">
        <v>22.8</v>
      </c>
      <c r="Q325" s="29">
        <v>30</v>
      </c>
      <c r="R325" s="29">
        <v>46.666666666666664</v>
      </c>
      <c r="S325" s="29">
        <v>46</v>
      </c>
      <c r="T325" s="29">
        <v>1</v>
      </c>
      <c r="U325" s="29">
        <v>30</v>
      </c>
      <c r="V325" s="29">
        <v>1</v>
      </c>
      <c r="W325" s="32">
        <v>0.1</v>
      </c>
      <c r="X325" s="63">
        <f t="shared" si="25"/>
        <v>0</v>
      </c>
      <c r="Y325" s="63">
        <f t="shared" si="26"/>
        <v>0</v>
      </c>
      <c r="Z325" s="32"/>
      <c r="AA325" s="27">
        <v>417.60831360748057</v>
      </c>
      <c r="AB325" s="27">
        <v>11778.684225035653</v>
      </c>
      <c r="AC325" s="61">
        <v>0</v>
      </c>
      <c r="AD325" s="27">
        <v>14795.146987471788</v>
      </c>
      <c r="AE325" s="27"/>
      <c r="AF325" s="33">
        <v>43.1</v>
      </c>
      <c r="AG325" s="30">
        <v>31.8</v>
      </c>
      <c r="AH325" s="51">
        <v>6.4200001000000002</v>
      </c>
      <c r="AI325" s="52">
        <v>80.139998000000006</v>
      </c>
      <c r="AJ325" s="52">
        <v>2.9220000000000002</v>
      </c>
      <c r="AK325" s="70">
        <v>7.1092921024708197E-2</v>
      </c>
      <c r="AL325" s="73">
        <v>1</v>
      </c>
      <c r="AM325" s="77">
        <v>1</v>
      </c>
      <c r="AN325" s="73">
        <v>0</v>
      </c>
      <c r="AO325" s="17">
        <v>79.680000000000007</v>
      </c>
      <c r="AP325" s="17">
        <v>53.57</v>
      </c>
      <c r="AQ325" s="17">
        <v>1.85684575389948</v>
      </c>
      <c r="AR325" s="17">
        <v>84.615384615384613</v>
      </c>
      <c r="AS325" s="17">
        <v>5.5</v>
      </c>
      <c r="AT325" s="28">
        <v>1</v>
      </c>
      <c r="AU325" s="17">
        <v>79.680000000000007</v>
      </c>
      <c r="AV325" s="17">
        <v>53.57</v>
      </c>
      <c r="AW325" s="17">
        <v>1.85684575389948</v>
      </c>
      <c r="AX325" s="17">
        <v>84.615384615384613</v>
      </c>
      <c r="AY325" s="17">
        <v>5.5</v>
      </c>
      <c r="AZ325" s="28">
        <v>1</v>
      </c>
    </row>
    <row r="326" spans="1:53" s="29" customFormat="1" ht="14" customHeight="1">
      <c r="A326" s="38" t="s">
        <v>60</v>
      </c>
      <c r="B326" s="39" t="s">
        <v>4</v>
      </c>
      <c r="C326" s="28">
        <v>13</v>
      </c>
      <c r="D326" s="28">
        <v>1997</v>
      </c>
      <c r="E326" s="36">
        <v>10.305997849979592</v>
      </c>
      <c r="F326" s="53"/>
      <c r="G326" s="53">
        <v>17.59071871326816</v>
      </c>
      <c r="H326" s="68">
        <v>0.58587701946516157</v>
      </c>
      <c r="I326" s="17">
        <v>1.9370906742920395</v>
      </c>
      <c r="J326" s="17">
        <v>1.3713372075146819</v>
      </c>
      <c r="K326" s="17">
        <v>1.1831461587844461</v>
      </c>
      <c r="L326" s="17">
        <v>1.1990679650706677</v>
      </c>
      <c r="M326" s="20">
        <v>16.7</v>
      </c>
      <c r="N326" s="69">
        <v>0</v>
      </c>
      <c r="O326" s="27">
        <v>17.533333333333331</v>
      </c>
      <c r="P326" s="27">
        <v>18.38</v>
      </c>
      <c r="Q326" s="29">
        <v>43</v>
      </c>
      <c r="R326" s="29">
        <v>51.333333333333336</v>
      </c>
      <c r="S326" s="29">
        <v>57</v>
      </c>
      <c r="T326" s="29">
        <v>1</v>
      </c>
      <c r="U326" s="29">
        <v>30</v>
      </c>
      <c r="V326" s="29">
        <v>0</v>
      </c>
      <c r="W326" s="32">
        <v>0.16666666666666666</v>
      </c>
      <c r="X326" s="63">
        <f t="shared" si="25"/>
        <v>1</v>
      </c>
      <c r="Y326" s="63">
        <f t="shared" si="26"/>
        <v>0</v>
      </c>
      <c r="Z326" s="32"/>
      <c r="AA326" s="27">
        <v>425.6751965253589</v>
      </c>
      <c r="AB326" s="27">
        <v>7223.117663954713</v>
      </c>
      <c r="AC326" s="61">
        <v>0</v>
      </c>
      <c r="AD326" s="27">
        <v>8795.573851954603</v>
      </c>
      <c r="AE326" s="27"/>
      <c r="AF326" s="33">
        <v>46.4</v>
      </c>
      <c r="AG326" s="30">
        <v>29.1</v>
      </c>
      <c r="AH326" s="51">
        <v>8.7199997000000007</v>
      </c>
      <c r="AI326" s="52">
        <v>78.700002999999995</v>
      </c>
      <c r="AJ326" s="52">
        <v>10.162000000000001</v>
      </c>
      <c r="AK326" s="70">
        <v>0.13936016257659267</v>
      </c>
      <c r="AL326" s="73">
        <v>1</v>
      </c>
      <c r="AM326" s="77">
        <v>1</v>
      </c>
      <c r="AN326" s="73">
        <v>0</v>
      </c>
      <c r="AO326" s="17">
        <v>82.13</v>
      </c>
      <c r="AP326" s="17">
        <v>29.72</v>
      </c>
      <c r="AQ326" s="17">
        <v>1.0188549880013711</v>
      </c>
      <c r="AR326" s="17">
        <v>37.5</v>
      </c>
      <c r="AS326" s="17">
        <v>1</v>
      </c>
      <c r="AT326" s="28">
        <v>0</v>
      </c>
      <c r="AU326" s="17">
        <v>82.13</v>
      </c>
      <c r="AV326" s="17">
        <v>29.72</v>
      </c>
      <c r="AW326" s="17">
        <v>1.0188549880013711</v>
      </c>
      <c r="AX326" s="17">
        <v>37.5</v>
      </c>
      <c r="AY326" s="17">
        <v>1</v>
      </c>
      <c r="AZ326" s="28">
        <v>0</v>
      </c>
    </row>
    <row r="327" spans="1:53" s="29" customFormat="1" ht="14" customHeight="1">
      <c r="A327" s="38" t="s">
        <v>5</v>
      </c>
      <c r="B327" s="39" t="s">
        <v>6</v>
      </c>
      <c r="C327" s="28">
        <v>14</v>
      </c>
      <c r="D327" s="28">
        <v>1997</v>
      </c>
      <c r="E327" s="36">
        <v>8.6536756836290145</v>
      </c>
      <c r="F327" s="53"/>
      <c r="G327" s="53">
        <v>12.088172073280964</v>
      </c>
      <c r="H327" s="68">
        <v>0.71587959132023171</v>
      </c>
      <c r="I327" s="17">
        <v>1.6736056721216868</v>
      </c>
      <c r="J327" s="17">
        <v>1.2242878931530567</v>
      </c>
      <c r="K327" s="17">
        <v>3.8720345360457729</v>
      </c>
      <c r="L327" s="17">
        <v>4.8169406861237114</v>
      </c>
      <c r="M327" s="20">
        <v>21.3</v>
      </c>
      <c r="N327" s="69">
        <v>0</v>
      </c>
      <c r="O327" s="27">
        <v>22.866666666666664</v>
      </c>
      <c r="P327" s="27">
        <v>24.300000000000004</v>
      </c>
      <c r="Q327" s="29">
        <v>8</v>
      </c>
      <c r="R327" s="29">
        <v>40</v>
      </c>
      <c r="S327" s="29">
        <v>42.6</v>
      </c>
      <c r="T327" s="29">
        <v>1</v>
      </c>
      <c r="U327" s="29">
        <v>30</v>
      </c>
      <c r="V327" s="29">
        <v>1</v>
      </c>
      <c r="W327" s="32">
        <v>0.27500000000000002</v>
      </c>
      <c r="X327" s="63">
        <f t="shared" si="25"/>
        <v>1</v>
      </c>
      <c r="Y327" s="63">
        <f t="shared" si="26"/>
        <v>0</v>
      </c>
      <c r="Z327" s="32"/>
      <c r="AA327" s="27">
        <v>317.83960179755064</v>
      </c>
      <c r="AB327" s="27">
        <v>6928.3918435115702</v>
      </c>
      <c r="AC327" s="61">
        <v>0</v>
      </c>
      <c r="AD327" s="27">
        <v>8748.2705133513446</v>
      </c>
      <c r="AE327" s="27"/>
      <c r="AF327" s="33">
        <v>47.1</v>
      </c>
      <c r="AG327" s="30">
        <v>44.8</v>
      </c>
      <c r="AH327" s="51">
        <v>5.0400001000000003</v>
      </c>
      <c r="AI327" s="52">
        <v>67.240001000000007</v>
      </c>
      <c r="AJ327" s="52">
        <v>30.028001</v>
      </c>
      <c r="AK327" s="70">
        <v>0.37783396195134084</v>
      </c>
      <c r="AL327" s="73">
        <v>1</v>
      </c>
      <c r="AM327" s="77">
        <v>1</v>
      </c>
      <c r="AN327" s="73">
        <v>0</v>
      </c>
      <c r="AO327" s="17">
        <v>76.25</v>
      </c>
      <c r="AP327" s="17">
        <v>47.36</v>
      </c>
      <c r="AQ327" s="17">
        <v>1.0012684989429177</v>
      </c>
      <c r="AR327" s="17">
        <v>50</v>
      </c>
      <c r="AS327" s="17">
        <v>1</v>
      </c>
      <c r="AT327" s="28">
        <v>1</v>
      </c>
      <c r="AU327" s="17">
        <v>76.25</v>
      </c>
      <c r="AV327" s="17">
        <v>47.36</v>
      </c>
      <c r="AW327" s="17">
        <v>1.0012684989429177</v>
      </c>
      <c r="AX327" s="17">
        <v>50</v>
      </c>
      <c r="AY327" s="17">
        <v>1</v>
      </c>
      <c r="AZ327" s="28">
        <v>1</v>
      </c>
    </row>
    <row r="328" spans="1:53" s="29" customFormat="1" ht="14" customHeight="1">
      <c r="A328" s="38" t="s">
        <v>7</v>
      </c>
      <c r="B328" s="39" t="s">
        <v>8</v>
      </c>
      <c r="C328" s="28">
        <v>15</v>
      </c>
      <c r="D328" s="28">
        <v>1997</v>
      </c>
      <c r="E328" s="36">
        <v>10.174852945365238</v>
      </c>
      <c r="F328" s="53"/>
      <c r="G328" s="53">
        <v>18.602395317864481</v>
      </c>
      <c r="H328" s="68">
        <v>0.54696466618973516</v>
      </c>
      <c r="I328" s="17">
        <v>0.63044687557945478</v>
      </c>
      <c r="J328" s="17">
        <v>0.48210643426664196</v>
      </c>
      <c r="K328" s="17">
        <v>0.49732461658852406</v>
      </c>
      <c r="L328" s="17">
        <v>0.51684014178376581</v>
      </c>
      <c r="M328" s="20">
        <v>13.8</v>
      </c>
      <c r="N328" s="69">
        <v>0</v>
      </c>
      <c r="O328" s="27">
        <v>14.533333333333331</v>
      </c>
      <c r="P328" s="27">
        <v>15.02</v>
      </c>
      <c r="Q328" s="29">
        <v>46</v>
      </c>
      <c r="R328" s="29">
        <v>34.333333333333336</v>
      </c>
      <c r="S328" s="29">
        <v>36</v>
      </c>
      <c r="T328" s="29">
        <v>0</v>
      </c>
      <c r="U328" s="29">
        <v>0</v>
      </c>
      <c r="V328" s="29">
        <v>0</v>
      </c>
      <c r="W328" s="32">
        <v>0.31428571428571428</v>
      </c>
      <c r="X328" s="63">
        <f t="shared" si="25"/>
        <v>1</v>
      </c>
      <c r="Y328" s="63">
        <f t="shared" si="26"/>
        <v>1</v>
      </c>
      <c r="Z328" s="32">
        <v>0.4143</v>
      </c>
      <c r="AA328" s="27">
        <v>455.22280354405245</v>
      </c>
      <c r="AB328" s="27">
        <v>28872.599223481913</v>
      </c>
      <c r="AC328" s="61">
        <v>0</v>
      </c>
      <c r="AD328" s="27">
        <v>36295.774067326987</v>
      </c>
      <c r="AE328" s="27"/>
      <c r="AF328" s="33">
        <v>45.3</v>
      </c>
      <c r="AG328" s="30">
        <v>30</v>
      </c>
      <c r="AH328" s="51">
        <v>4.6399999000000003</v>
      </c>
      <c r="AI328" s="52">
        <v>87.68</v>
      </c>
      <c r="AJ328" s="52">
        <v>4.6760000000000002</v>
      </c>
      <c r="AK328" s="70">
        <v>0.12386595074986113</v>
      </c>
      <c r="AL328" s="73">
        <v>0</v>
      </c>
      <c r="AM328" s="73">
        <v>0</v>
      </c>
      <c r="AN328" s="73">
        <v>0</v>
      </c>
      <c r="AO328" s="17"/>
      <c r="AP328" s="17"/>
      <c r="AQ328" s="17"/>
      <c r="AR328" s="17"/>
      <c r="AS328" s="17"/>
      <c r="AT328" s="28"/>
      <c r="AU328" s="17">
        <v>83.7</v>
      </c>
      <c r="AV328" s="17">
        <v>60.26</v>
      </c>
      <c r="AW328" s="17">
        <v>4.1616022099447507</v>
      </c>
      <c r="AX328" s="17">
        <v>62.857142857142854</v>
      </c>
      <c r="AY328" s="17">
        <v>3.6666666666666665</v>
      </c>
      <c r="AZ328" s="28">
        <v>0</v>
      </c>
    </row>
    <row r="329" spans="1:53" s="29" customFormat="1" ht="14" customHeight="1">
      <c r="A329" s="38" t="s">
        <v>9</v>
      </c>
      <c r="B329" s="39" t="s">
        <v>10</v>
      </c>
      <c r="C329" s="28">
        <v>16</v>
      </c>
      <c r="D329" s="28">
        <v>1997</v>
      </c>
      <c r="E329" s="36">
        <v>9.3341541636144338</v>
      </c>
      <c r="F329" s="53"/>
      <c r="G329" s="53">
        <v>15.988288882598159</v>
      </c>
      <c r="H329" s="68">
        <v>0.5838119533713102</v>
      </c>
      <c r="I329" s="17">
        <v>1.1989272755955198</v>
      </c>
      <c r="J329" s="17">
        <v>0.61523899668717463</v>
      </c>
      <c r="K329" s="17">
        <v>0.65260489476279648</v>
      </c>
      <c r="L329" s="17">
        <v>0.80977331676499364</v>
      </c>
      <c r="M329" s="20">
        <v>15.5</v>
      </c>
      <c r="N329" s="69">
        <v>0</v>
      </c>
      <c r="O329" s="27">
        <v>17.5</v>
      </c>
      <c r="P329" s="27">
        <v>18.7</v>
      </c>
      <c r="Q329" s="29">
        <v>25</v>
      </c>
      <c r="R329" s="29">
        <v>24</v>
      </c>
      <c r="S329" s="29">
        <v>16</v>
      </c>
      <c r="T329" s="29">
        <v>1</v>
      </c>
      <c r="U329" s="29">
        <v>33</v>
      </c>
      <c r="V329" s="29">
        <v>0</v>
      </c>
      <c r="W329" s="32">
        <v>0.2558139534883721</v>
      </c>
      <c r="X329" s="63">
        <f t="shared" si="25"/>
        <v>1</v>
      </c>
      <c r="Y329" s="63">
        <f t="shared" si="26"/>
        <v>0</v>
      </c>
      <c r="Z329" s="32">
        <v>0.20929999999999999</v>
      </c>
      <c r="AA329" s="27">
        <v>417.57293891194655</v>
      </c>
      <c r="AB329" s="27">
        <v>13191.191668517755</v>
      </c>
      <c r="AC329" s="61">
        <v>0</v>
      </c>
      <c r="AD329" s="27">
        <v>16393.954624567352</v>
      </c>
      <c r="AE329" s="27"/>
      <c r="AF329" s="33"/>
      <c r="AG329" s="30"/>
      <c r="AH329" s="51">
        <v>6.44</v>
      </c>
      <c r="AI329" s="52">
        <v>82.600002000000003</v>
      </c>
      <c r="AJ329" s="52">
        <v>2.6320000000000001</v>
      </c>
      <c r="AK329" s="70">
        <v>0.13912898936170212</v>
      </c>
      <c r="AL329" s="73">
        <v>0</v>
      </c>
      <c r="AM329" s="73">
        <v>0</v>
      </c>
      <c r="AN329" s="73">
        <v>0</v>
      </c>
      <c r="AO329" s="17"/>
      <c r="AP329" s="17"/>
      <c r="AQ329" s="17"/>
      <c r="AR329" s="17"/>
      <c r="AS329" s="17"/>
      <c r="AT329" s="28"/>
      <c r="AU329" s="17">
        <v>83.2</v>
      </c>
      <c r="AV329" s="17">
        <v>45.53</v>
      </c>
      <c r="AW329" s="17">
        <v>1.0263751127141569</v>
      </c>
      <c r="AX329" s="17">
        <v>47.368421052631575</v>
      </c>
      <c r="AY329" s="17">
        <v>1</v>
      </c>
      <c r="AZ329" s="28">
        <v>0</v>
      </c>
    </row>
    <row r="330" spans="1:53" s="29" customFormat="1" ht="14" customHeight="1">
      <c r="A330" s="38" t="s">
        <v>11</v>
      </c>
      <c r="B330" s="39" t="s">
        <v>12</v>
      </c>
      <c r="C330" s="28">
        <v>17</v>
      </c>
      <c r="D330" s="28">
        <v>1997</v>
      </c>
      <c r="E330" s="36">
        <v>12.596969771560365</v>
      </c>
      <c r="F330" s="53"/>
      <c r="G330" s="53">
        <v>19.824926972387438</v>
      </c>
      <c r="H330" s="68">
        <v>0.63541065190836177</v>
      </c>
      <c r="I330" s="17">
        <v>9.2818015824710898</v>
      </c>
      <c r="J330" s="17">
        <v>7.6080340839926954</v>
      </c>
      <c r="K330" s="17">
        <v>5.8332716084678369</v>
      </c>
      <c r="L330" s="17">
        <v>7.6174275176339945</v>
      </c>
      <c r="M330" s="20">
        <v>20.5</v>
      </c>
      <c r="N330" s="69">
        <v>0</v>
      </c>
      <c r="O330" s="27">
        <v>24.266666666666666</v>
      </c>
      <c r="P330" s="27">
        <v>26.060000000000002</v>
      </c>
      <c r="Q330" s="29">
        <v>73</v>
      </c>
      <c r="R330" s="29">
        <v>88.333333333333329</v>
      </c>
      <c r="S330" s="29">
        <v>85.8</v>
      </c>
      <c r="T330" s="29">
        <v>1</v>
      </c>
      <c r="U330" s="29">
        <v>30</v>
      </c>
      <c r="V330" s="29">
        <v>1</v>
      </c>
      <c r="W330" s="32">
        <v>0.13333333333333333</v>
      </c>
      <c r="X330" s="63">
        <f t="shared" si="25"/>
        <v>0</v>
      </c>
      <c r="Y330" s="63">
        <f t="shared" si="26"/>
        <v>0</v>
      </c>
      <c r="Z330" s="32"/>
      <c r="AA330" s="27">
        <v>243.58474080657572</v>
      </c>
      <c r="AB330" s="27">
        <v>6568.9272494348797</v>
      </c>
      <c r="AC330" s="61">
        <v>0</v>
      </c>
      <c r="AD330" s="27">
        <v>8429.400048752057</v>
      </c>
      <c r="AE330" s="27"/>
      <c r="AF330" s="33">
        <v>44.4</v>
      </c>
      <c r="AG330" s="30">
        <v>41.3</v>
      </c>
      <c r="AH330" s="51">
        <v>5.64</v>
      </c>
      <c r="AI330" s="52">
        <v>81.640000999999998</v>
      </c>
      <c r="AJ330" s="52">
        <v>6.3920000999999997</v>
      </c>
      <c r="AK330" s="70">
        <v>0.17339640055376096</v>
      </c>
      <c r="AL330" s="73">
        <v>1</v>
      </c>
      <c r="AM330" s="73">
        <v>1</v>
      </c>
      <c r="AN330" s="73">
        <v>0</v>
      </c>
      <c r="AO330" s="17">
        <v>69.05</v>
      </c>
      <c r="AP330" s="17">
        <v>53.12</v>
      </c>
      <c r="AQ330" s="17">
        <v>1.2313398238293927</v>
      </c>
      <c r="AR330" s="17">
        <v>66.666666666666657</v>
      </c>
      <c r="AS330" s="17">
        <v>2</v>
      </c>
      <c r="AT330" s="28">
        <v>1</v>
      </c>
      <c r="AU330" s="17">
        <v>69.05</v>
      </c>
      <c r="AV330" s="17">
        <v>53.12</v>
      </c>
      <c r="AW330" s="17">
        <v>1.2313398238293927</v>
      </c>
      <c r="AX330" s="17">
        <v>66.666666666666657</v>
      </c>
      <c r="AY330" s="17">
        <v>2</v>
      </c>
      <c r="AZ330" s="28">
        <v>1</v>
      </c>
      <c r="BA330" s="15"/>
    </row>
    <row r="331" spans="1:53" s="29" customFormat="1" ht="14" customHeight="1">
      <c r="A331" s="38" t="s">
        <v>13</v>
      </c>
      <c r="B331" s="39" t="s">
        <v>14</v>
      </c>
      <c r="C331" s="28">
        <v>18</v>
      </c>
      <c r="D331" s="28">
        <v>1997</v>
      </c>
      <c r="E331" s="36">
        <v>10.350318973460771</v>
      </c>
      <c r="F331" s="53"/>
      <c r="G331" s="53">
        <v>16.950934489841785</v>
      </c>
      <c r="H331" s="68">
        <v>0.61060462357773992</v>
      </c>
      <c r="I331" s="17">
        <v>1.6567607726597327</v>
      </c>
      <c r="J331" s="17">
        <v>1.463595839524517</v>
      </c>
      <c r="K331" s="17">
        <v>1.2612962746937606</v>
      </c>
      <c r="L331" s="17">
        <v>1.679230523165153</v>
      </c>
      <c r="M331" s="20">
        <v>21.5</v>
      </c>
      <c r="N331" s="69">
        <v>0</v>
      </c>
      <c r="O331" s="27">
        <v>22.766666666666666</v>
      </c>
      <c r="P331" s="27">
        <v>22.18</v>
      </c>
      <c r="Q331" s="29">
        <v>111</v>
      </c>
      <c r="R331" s="29">
        <v>84</v>
      </c>
      <c r="S331" s="29">
        <v>80</v>
      </c>
      <c r="T331" s="29">
        <v>1</v>
      </c>
      <c r="U331" s="29">
        <v>30</v>
      </c>
      <c r="V331" s="29">
        <v>0</v>
      </c>
      <c r="W331" s="32">
        <v>0.13333333333333333</v>
      </c>
      <c r="X331" s="63">
        <f t="shared" si="25"/>
        <v>0</v>
      </c>
      <c r="Y331" s="63">
        <f t="shared" si="26"/>
        <v>0</v>
      </c>
      <c r="Z331" s="32">
        <v>0.11359999999999999</v>
      </c>
      <c r="AA331" s="27">
        <v>395.49240455070753</v>
      </c>
      <c r="AB331" s="27">
        <v>8296.1377117349803</v>
      </c>
      <c r="AC331" s="61">
        <v>0</v>
      </c>
      <c r="AD331" s="27">
        <v>10475.902183791548</v>
      </c>
      <c r="AE331" s="27"/>
      <c r="AF331" s="33">
        <v>45.2</v>
      </c>
      <c r="AG331" s="30">
        <v>36.799999999999997</v>
      </c>
      <c r="AH331" s="51">
        <v>7.38</v>
      </c>
      <c r="AI331" s="52">
        <v>83.720000999999996</v>
      </c>
      <c r="AJ331" s="52">
        <v>6.5120000999999998</v>
      </c>
      <c r="AK331" s="70">
        <v>0.12079340316469801</v>
      </c>
      <c r="AL331" s="73">
        <v>0</v>
      </c>
      <c r="AM331" s="73">
        <v>0</v>
      </c>
      <c r="AN331" s="73">
        <v>0</v>
      </c>
      <c r="AO331" s="17"/>
      <c r="AP331" s="17"/>
      <c r="AQ331" s="17"/>
      <c r="AR331" s="17"/>
      <c r="AS331" s="17"/>
      <c r="AT331" s="28"/>
      <c r="AU331" s="17">
        <v>84.37</v>
      </c>
      <c r="AV331" s="17">
        <v>48.22</v>
      </c>
      <c r="AW331" s="17">
        <v>1.8327632079057392</v>
      </c>
      <c r="AX331" s="17">
        <v>78.94736842105263</v>
      </c>
      <c r="AY331" s="17">
        <v>7.5</v>
      </c>
      <c r="AZ331" s="28">
        <v>1</v>
      </c>
    </row>
    <row r="332" spans="1:53" s="29" customFormat="1" ht="14" customHeight="1">
      <c r="A332" s="38" t="s">
        <v>15</v>
      </c>
      <c r="B332" s="39" t="s">
        <v>16</v>
      </c>
      <c r="C332" s="28">
        <v>19</v>
      </c>
      <c r="D332" s="28">
        <v>1997</v>
      </c>
      <c r="E332" s="36">
        <v>12.578335818786851</v>
      </c>
      <c r="F332" s="53"/>
      <c r="G332" s="53">
        <v>17.732784551130926</v>
      </c>
      <c r="H332" s="68">
        <v>0.70932660251515067</v>
      </c>
      <c r="I332" s="17">
        <v>0.52823544208275686</v>
      </c>
      <c r="J332" s="17">
        <v>0.41504213306502324</v>
      </c>
      <c r="K332" s="17">
        <v>0.38683029211357073</v>
      </c>
      <c r="L332" s="17">
        <v>0.49164489513474657</v>
      </c>
      <c r="M332" s="20">
        <v>19.899999999999999</v>
      </c>
      <c r="N332" s="69">
        <v>0</v>
      </c>
      <c r="O332" s="27">
        <v>21.2</v>
      </c>
      <c r="P332" s="27">
        <v>23.48</v>
      </c>
      <c r="Q332" s="29">
        <v>12</v>
      </c>
      <c r="R332" s="29">
        <v>16.666666666666668</v>
      </c>
      <c r="S332" s="29">
        <v>30.6</v>
      </c>
      <c r="T332" s="29">
        <v>0</v>
      </c>
      <c r="U332" s="29">
        <v>0</v>
      </c>
      <c r="V332" s="29">
        <v>0</v>
      </c>
      <c r="W332" s="32">
        <v>0.13953488372093023</v>
      </c>
      <c r="X332" s="63">
        <f t="shared" si="25"/>
        <v>0</v>
      </c>
      <c r="Y332" s="63">
        <f t="shared" si="26"/>
        <v>0</v>
      </c>
      <c r="Z332" s="32"/>
      <c r="AA332" s="27">
        <v>437.42310650602468</v>
      </c>
      <c r="AB332" s="27">
        <v>22833.850439597561</v>
      </c>
      <c r="AC332" s="61">
        <v>0</v>
      </c>
      <c r="AD332" s="27">
        <v>28151.733883626188</v>
      </c>
      <c r="AE332" s="27"/>
      <c r="AF332" s="33">
        <v>44.8</v>
      </c>
      <c r="AG332" s="30">
        <v>37.9</v>
      </c>
      <c r="AH332" s="51">
        <v>7.54</v>
      </c>
      <c r="AI332" s="52">
        <v>84.699997999999994</v>
      </c>
      <c r="AJ332" s="52">
        <v>4.3659999999999997</v>
      </c>
      <c r="AK332" s="70">
        <v>0.1041123120884582</v>
      </c>
      <c r="AL332" s="73">
        <v>1</v>
      </c>
      <c r="AM332" s="73">
        <v>1</v>
      </c>
      <c r="AN332" s="73">
        <v>0</v>
      </c>
      <c r="AO332" s="17">
        <v>79.260000000000005</v>
      </c>
      <c r="AP332" s="17">
        <v>44.24</v>
      </c>
      <c r="AQ332" s="17">
        <v>1.3616497383810402</v>
      </c>
      <c r="AR332" s="17">
        <v>59.090909090909093</v>
      </c>
      <c r="AS332" s="17">
        <v>1.8571428571428572</v>
      </c>
      <c r="AT332" s="28">
        <v>1</v>
      </c>
      <c r="AU332" s="17">
        <v>79.260000000000005</v>
      </c>
      <c r="AV332" s="17">
        <v>44.24</v>
      </c>
      <c r="AW332" s="17">
        <v>1.3616497383810402</v>
      </c>
      <c r="AX332" s="17">
        <v>59.090909090909093</v>
      </c>
      <c r="AY332" s="17">
        <v>1.8571428571428572</v>
      </c>
      <c r="AZ332" s="28">
        <v>1</v>
      </c>
    </row>
    <row r="333" spans="1:53" s="29" customFormat="1" ht="14" customHeight="1">
      <c r="A333" s="38" t="s">
        <v>17</v>
      </c>
      <c r="B333" s="39" t="s">
        <v>18</v>
      </c>
      <c r="C333" s="28">
        <v>20</v>
      </c>
      <c r="D333" s="28">
        <v>1997</v>
      </c>
      <c r="E333" s="36">
        <v>9.3909678078814984</v>
      </c>
      <c r="F333" s="53"/>
      <c r="G333" s="53">
        <v>15.016885488069548</v>
      </c>
      <c r="H333" s="68">
        <v>0.62536055264870549</v>
      </c>
      <c r="I333" s="17">
        <v>0.34372135655362052</v>
      </c>
      <c r="J333" s="17">
        <v>0.27497708524289644</v>
      </c>
      <c r="K333" s="17">
        <v>0.17321277125031745</v>
      </c>
      <c r="L333" s="17">
        <v>0.13879498524478565</v>
      </c>
      <c r="M333" s="20">
        <v>16</v>
      </c>
      <c r="N333" s="69">
        <v>0</v>
      </c>
      <c r="O333" s="27">
        <v>16.900000000000002</v>
      </c>
      <c r="P333" s="27">
        <v>17.02</v>
      </c>
      <c r="Q333" s="29">
        <v>0</v>
      </c>
      <c r="R333" s="29">
        <v>15.666666666666666</v>
      </c>
      <c r="S333" s="29">
        <v>18.8</v>
      </c>
      <c r="T333" s="29">
        <v>1</v>
      </c>
      <c r="U333" s="29">
        <v>30</v>
      </c>
      <c r="V333" s="29">
        <v>1</v>
      </c>
      <c r="W333" s="32">
        <v>8.3333333333333329E-2</v>
      </c>
      <c r="X333" s="63">
        <f t="shared" si="25"/>
        <v>0</v>
      </c>
      <c r="Y333" s="63">
        <f t="shared" si="26"/>
        <v>0</v>
      </c>
      <c r="Z333" s="32"/>
      <c r="AA333" s="27">
        <v>461.27580710274481</v>
      </c>
      <c r="AB333" s="27">
        <v>26375.889946415507</v>
      </c>
      <c r="AC333" s="61">
        <v>0</v>
      </c>
      <c r="AD333" s="27">
        <v>33708.989804614896</v>
      </c>
      <c r="AE333" s="27"/>
      <c r="AF333" s="33">
        <v>40.299999999999997</v>
      </c>
      <c r="AG333" s="30">
        <v>14.7</v>
      </c>
      <c r="AH333" s="51">
        <v>4.5799998999999998</v>
      </c>
      <c r="AI333" s="52">
        <v>94.22</v>
      </c>
      <c r="AJ333" s="52">
        <v>0.75000001000000005</v>
      </c>
      <c r="AK333" s="70">
        <v>7.1047957371225573E-2</v>
      </c>
      <c r="AL333" s="73">
        <v>0</v>
      </c>
      <c r="AM333" s="73">
        <v>1</v>
      </c>
      <c r="AN333" s="73">
        <v>0</v>
      </c>
      <c r="AO333" s="17">
        <v>79.03</v>
      </c>
      <c r="AP333" s="17">
        <v>53.57</v>
      </c>
      <c r="AQ333" s="17">
        <v>1.6766823161189359</v>
      </c>
      <c r="AR333" s="17">
        <v>58.333333333333336</v>
      </c>
      <c r="AS333" s="17">
        <v>1.75</v>
      </c>
      <c r="AT333" s="28">
        <v>1</v>
      </c>
      <c r="AU333" s="17">
        <v>79.03</v>
      </c>
      <c r="AV333" s="17">
        <v>53.57</v>
      </c>
      <c r="AW333" s="17">
        <v>1.6766823161189359</v>
      </c>
      <c r="AX333" s="17">
        <v>58.333333333333336</v>
      </c>
      <c r="AY333" s="17">
        <v>1.75</v>
      </c>
      <c r="AZ333" s="28">
        <v>1</v>
      </c>
    </row>
    <row r="334" spans="1:53" s="29" customFormat="1" ht="14" customHeight="1">
      <c r="A334" s="38" t="s">
        <v>19</v>
      </c>
      <c r="B334" s="39" t="s">
        <v>20</v>
      </c>
      <c r="C334" s="28">
        <v>21</v>
      </c>
      <c r="D334" s="28">
        <v>1997</v>
      </c>
      <c r="E334" s="36">
        <v>7.7752108454457582</v>
      </c>
      <c r="F334" s="53"/>
      <c r="G334" s="53">
        <v>12.373626737473604</v>
      </c>
      <c r="H334" s="68">
        <v>0.62836959691845928</v>
      </c>
      <c r="I334" s="17">
        <v>1.9370049038098829</v>
      </c>
      <c r="J334" s="17">
        <v>0.38476046774801964</v>
      </c>
      <c r="K334" s="17">
        <v>0.42804327937640974</v>
      </c>
      <c r="L334" s="17">
        <v>0.55478268954001242</v>
      </c>
      <c r="M334" s="20">
        <v>16.3</v>
      </c>
      <c r="N334" s="69">
        <v>0</v>
      </c>
      <c r="O334" s="27">
        <v>16.533333333333331</v>
      </c>
      <c r="P334" s="27">
        <v>17.440000000000001</v>
      </c>
      <c r="Q334" s="29">
        <v>49</v>
      </c>
      <c r="R334" s="29">
        <v>46</v>
      </c>
      <c r="S334" s="29">
        <v>42</v>
      </c>
      <c r="T334" s="29">
        <v>1</v>
      </c>
      <c r="U334" s="29">
        <v>33</v>
      </c>
      <c r="V334" s="29">
        <v>1</v>
      </c>
      <c r="W334" s="32">
        <v>0.28000000000000003</v>
      </c>
      <c r="X334" s="63">
        <f t="shared" si="25"/>
        <v>1</v>
      </c>
      <c r="Y334" s="63">
        <f t="shared" si="26"/>
        <v>0</v>
      </c>
      <c r="Z334" s="32">
        <v>0.3</v>
      </c>
      <c r="AA334" s="27">
        <v>438.77405946464137</v>
      </c>
      <c r="AB334" s="27">
        <v>13698.799440050108</v>
      </c>
      <c r="AC334" s="61">
        <v>0</v>
      </c>
      <c r="AD334" s="27">
        <v>16937.958684251618</v>
      </c>
      <c r="AE334" s="27"/>
      <c r="AF334" s="33">
        <v>40.4</v>
      </c>
      <c r="AG334" s="30">
        <v>29.4</v>
      </c>
      <c r="AH334" s="51">
        <v>11.16</v>
      </c>
      <c r="AI334" s="52">
        <v>88.239998999999997</v>
      </c>
      <c r="AJ334" s="52">
        <v>21.952000000000002</v>
      </c>
      <c r="AK334" s="70">
        <v>0.12587701196863393</v>
      </c>
      <c r="AL334" s="73">
        <v>0</v>
      </c>
      <c r="AM334" s="73">
        <v>0</v>
      </c>
      <c r="AN334" s="73">
        <v>0</v>
      </c>
      <c r="AO334" s="17"/>
      <c r="AP334" s="17"/>
      <c r="AQ334" s="17"/>
      <c r="AR334" s="17"/>
      <c r="AS334" s="17"/>
      <c r="AT334" s="28"/>
      <c r="AU334" s="17">
        <v>81.150000000000006</v>
      </c>
      <c r="AV334" s="17">
        <v>52.09</v>
      </c>
      <c r="AW334" s="17">
        <v>1.1435784851811197</v>
      </c>
      <c r="AX334" s="17">
        <v>56.000000000000007</v>
      </c>
      <c r="AY334" s="17">
        <v>1.2727272727272727</v>
      </c>
      <c r="AZ334" s="28">
        <v>1</v>
      </c>
    </row>
    <row r="335" spans="1:53" s="29" customFormat="1" ht="14" customHeight="1">
      <c r="A335" s="38" t="s">
        <v>61</v>
      </c>
      <c r="B335" s="39" t="s">
        <v>40</v>
      </c>
      <c r="C335" s="28">
        <v>22</v>
      </c>
      <c r="D335" s="28">
        <v>1997</v>
      </c>
      <c r="E335" s="36">
        <v>9.9233660763407361</v>
      </c>
      <c r="F335" s="53"/>
      <c r="G335" s="53">
        <v>18.294421148015356</v>
      </c>
      <c r="H335" s="68">
        <v>0.54242580271074925</v>
      </c>
      <c r="I335" s="17">
        <v>11.843083787803668</v>
      </c>
      <c r="J335" s="17">
        <v>9.0542885473475465</v>
      </c>
      <c r="K335" s="17">
        <v>8.142932368114506</v>
      </c>
      <c r="L335" s="17">
        <v>15.593137358306535</v>
      </c>
      <c r="M335" s="20">
        <v>16.600000000000001</v>
      </c>
      <c r="N335" s="69">
        <v>0</v>
      </c>
      <c r="O335" s="27">
        <v>19.000000000000004</v>
      </c>
      <c r="P335" s="27">
        <v>22.98</v>
      </c>
      <c r="Q335" s="29">
        <v>54</v>
      </c>
      <c r="R335" s="29">
        <v>81</v>
      </c>
      <c r="S335" s="29">
        <v>82.6</v>
      </c>
      <c r="T335" s="29">
        <v>0</v>
      </c>
      <c r="U335" s="29">
        <v>0</v>
      </c>
      <c r="V335" s="29">
        <v>0</v>
      </c>
      <c r="W335" s="32">
        <v>0.17777777777777778</v>
      </c>
      <c r="X335" s="63">
        <f t="shared" si="25"/>
        <v>1</v>
      </c>
      <c r="Y335" s="63">
        <f t="shared" si="26"/>
        <v>0</v>
      </c>
      <c r="Z335" s="32"/>
      <c r="AA335" s="27">
        <v>287.82389204562031</v>
      </c>
      <c r="AB335" s="27">
        <v>5114.0293281787563</v>
      </c>
      <c r="AC335" s="61">
        <v>0</v>
      </c>
      <c r="AD335" s="27">
        <v>6685.4442902764376</v>
      </c>
      <c r="AE335" s="27"/>
      <c r="AF335" s="33">
        <v>40.5</v>
      </c>
      <c r="AG335" s="30">
        <v>43.2</v>
      </c>
      <c r="AH335" s="51">
        <v>7.02</v>
      </c>
      <c r="AI335" s="52">
        <v>63.939999</v>
      </c>
      <c r="AJ335" s="52">
        <v>5.5119999999999996</v>
      </c>
      <c r="AK335" s="70">
        <v>0.23197151650473719</v>
      </c>
      <c r="AL335" s="73">
        <v>0</v>
      </c>
      <c r="AM335" s="73">
        <v>1</v>
      </c>
      <c r="AN335" s="73">
        <v>0</v>
      </c>
      <c r="AO335" s="17">
        <v>59.95</v>
      </c>
      <c r="AP335" s="17">
        <v>50.73</v>
      </c>
      <c r="AQ335" s="17">
        <v>1.488556338028169</v>
      </c>
      <c r="AR335" s="17">
        <v>65.217391304347828</v>
      </c>
      <c r="AS335" s="17">
        <v>2.1428571428571428</v>
      </c>
      <c r="AT335" s="28">
        <v>1</v>
      </c>
      <c r="AU335" s="17">
        <v>59.95</v>
      </c>
      <c r="AV335" s="17">
        <v>50.73</v>
      </c>
      <c r="AW335" s="17">
        <v>1.488556338028169</v>
      </c>
      <c r="AX335" s="17">
        <v>65.217391304347828</v>
      </c>
      <c r="AY335" s="17">
        <v>2.1428571428571428</v>
      </c>
      <c r="AZ335" s="28">
        <v>1</v>
      </c>
    </row>
    <row r="336" spans="1:53" s="29" customFormat="1" ht="14" customHeight="1">
      <c r="A336" s="38" t="s">
        <v>41</v>
      </c>
      <c r="B336" s="39" t="s">
        <v>42</v>
      </c>
      <c r="C336" s="28">
        <v>23</v>
      </c>
      <c r="D336" s="28">
        <v>1997</v>
      </c>
      <c r="E336" s="36">
        <v>10.564227351548768</v>
      </c>
      <c r="F336" s="53"/>
      <c r="G336" s="53">
        <v>18.147555990829467</v>
      </c>
      <c r="H336" s="68">
        <v>0.58212948106550577</v>
      </c>
      <c r="I336" s="17">
        <v>0</v>
      </c>
      <c r="J336" s="17">
        <v>0</v>
      </c>
      <c r="K336" s="17">
        <v>0.11469465002078061</v>
      </c>
      <c r="L336" s="17">
        <v>0.10266461239001703</v>
      </c>
      <c r="M336" s="20">
        <v>11.2</v>
      </c>
      <c r="N336" s="69">
        <v>0</v>
      </c>
      <c r="O336" s="27">
        <v>10.666666666666666</v>
      </c>
      <c r="P336" s="27">
        <v>12.16</v>
      </c>
      <c r="Q336" s="29">
        <v>93</v>
      </c>
      <c r="R336" s="29">
        <v>60</v>
      </c>
      <c r="S336" s="29">
        <v>44.8</v>
      </c>
      <c r="T336" s="29">
        <v>0</v>
      </c>
      <c r="U336" s="29">
        <v>0</v>
      </c>
      <c r="V336" s="29">
        <v>0</v>
      </c>
      <c r="W336" s="32">
        <v>0.13333333333333333</v>
      </c>
      <c r="X336" s="63">
        <f t="shared" si="25"/>
        <v>0</v>
      </c>
      <c r="Y336" s="63">
        <f t="shared" si="26"/>
        <v>0</v>
      </c>
      <c r="Z336" s="32">
        <v>0.28570000000000001</v>
      </c>
      <c r="AA336" s="27">
        <v>631.30679648073692</v>
      </c>
      <c r="AB336" s="27">
        <v>26217.20962977067</v>
      </c>
      <c r="AC336" s="61">
        <v>0</v>
      </c>
      <c r="AD336" s="27">
        <v>31651.629229861755</v>
      </c>
      <c r="AE336" s="27"/>
      <c r="AF336" s="33">
        <v>40.6</v>
      </c>
      <c r="AG336" s="30">
        <v>12.1</v>
      </c>
      <c r="AH336" s="51">
        <v>2.3800001000000002</v>
      </c>
      <c r="AI336" s="52">
        <v>97.059999000000005</v>
      </c>
      <c r="AJ336" s="52">
        <v>8.7999999999999995E-2</v>
      </c>
      <c r="AK336" s="70">
        <v>3.8281979458450049E-2</v>
      </c>
      <c r="AL336" s="73">
        <v>0</v>
      </c>
      <c r="AM336" s="73">
        <v>0</v>
      </c>
      <c r="AN336" s="73">
        <v>0</v>
      </c>
      <c r="AO336" s="17"/>
      <c r="AP336" s="17"/>
      <c r="AQ336" s="17"/>
      <c r="AR336" s="17"/>
      <c r="AS336" s="17"/>
      <c r="AT336" s="28"/>
      <c r="AU336" s="17">
        <v>81.56</v>
      </c>
      <c r="AV336" s="17">
        <v>40.06</v>
      </c>
      <c r="AW336" s="17">
        <v>1.2421705426356591</v>
      </c>
      <c r="AX336" s="17">
        <v>46.666666666666664</v>
      </c>
      <c r="AY336" s="17">
        <v>1.4</v>
      </c>
      <c r="AZ336" s="28">
        <v>0</v>
      </c>
    </row>
    <row r="337" spans="1:52" s="29" customFormat="1" ht="14" customHeight="1">
      <c r="A337" s="38" t="s">
        <v>43</v>
      </c>
      <c r="B337" s="39" t="s">
        <v>62</v>
      </c>
      <c r="C337" s="28">
        <v>24</v>
      </c>
      <c r="D337" s="28">
        <v>1997</v>
      </c>
      <c r="E337" s="36">
        <v>8.8935907074060729</v>
      </c>
      <c r="F337" s="53"/>
      <c r="G337" s="53">
        <v>16.074532618924518</v>
      </c>
      <c r="H337" s="68">
        <v>0.55327211796725362</v>
      </c>
      <c r="I337" s="17">
        <v>1.9670814933761542</v>
      </c>
      <c r="J337" s="17">
        <v>1.7079668625232656</v>
      </c>
      <c r="K337" s="17">
        <v>4.0141321102003502</v>
      </c>
      <c r="L337" s="17">
        <v>4.5917814668206045</v>
      </c>
      <c r="M337" s="20">
        <v>19.600000000000001</v>
      </c>
      <c r="N337" s="69">
        <v>0</v>
      </c>
      <c r="O337" s="27">
        <v>25.766666666666669</v>
      </c>
      <c r="P337" s="27">
        <v>25.660000000000004</v>
      </c>
      <c r="Q337" s="29">
        <v>52</v>
      </c>
      <c r="R337" s="29">
        <v>60</v>
      </c>
      <c r="S337" s="29">
        <v>59.4</v>
      </c>
      <c r="T337" s="29">
        <v>1</v>
      </c>
      <c r="U337" s="29">
        <v>30</v>
      </c>
      <c r="V337" s="29">
        <v>0</v>
      </c>
      <c r="W337" s="32">
        <v>0.22500000000000001</v>
      </c>
      <c r="X337" s="63">
        <f t="shared" si="25"/>
        <v>1</v>
      </c>
      <c r="Y337" s="63">
        <f t="shared" si="26"/>
        <v>0</v>
      </c>
      <c r="Z337" s="32">
        <v>0.25</v>
      </c>
      <c r="AA337" s="27">
        <v>344.39440722868511</v>
      </c>
      <c r="AB337" s="27">
        <v>9571.3808507606082</v>
      </c>
      <c r="AC337" s="61">
        <v>0</v>
      </c>
      <c r="AD337" s="27">
        <v>11919.616915055132</v>
      </c>
      <c r="AE337" s="27"/>
      <c r="AF337" s="33">
        <v>44.4</v>
      </c>
      <c r="AG337" s="30">
        <v>40.5</v>
      </c>
      <c r="AH337" s="51">
        <v>7.0200000999999999</v>
      </c>
      <c r="AI337" s="52">
        <v>78.339999000000006</v>
      </c>
      <c r="AJ337" s="52">
        <v>55.942</v>
      </c>
      <c r="AK337" s="70">
        <v>0.14485120801414261</v>
      </c>
      <c r="AL337" s="73">
        <v>0</v>
      </c>
      <c r="AM337" s="73">
        <v>0</v>
      </c>
      <c r="AN337" s="73">
        <v>0</v>
      </c>
      <c r="AO337" s="17"/>
      <c r="AP337" s="17"/>
      <c r="AQ337" s="17"/>
      <c r="AR337" s="17"/>
      <c r="AS337" s="17"/>
      <c r="AT337" s="28"/>
      <c r="AU337" s="17">
        <v>76.23</v>
      </c>
      <c r="AV337" s="17">
        <v>43.14</v>
      </c>
      <c r="AW337" s="17">
        <v>1.1668920746551259</v>
      </c>
      <c r="AX337" s="17">
        <v>47.5</v>
      </c>
      <c r="AY337" s="17">
        <v>1.2666666666666666</v>
      </c>
      <c r="AZ337" s="28">
        <v>1</v>
      </c>
    </row>
    <row r="338" spans="1:52" s="29" customFormat="1" ht="14" customHeight="1">
      <c r="A338" s="38" t="s">
        <v>47</v>
      </c>
      <c r="B338" s="39" t="s">
        <v>48</v>
      </c>
      <c r="C338" s="28">
        <v>1</v>
      </c>
      <c r="D338" s="28">
        <v>1998</v>
      </c>
      <c r="E338" s="36">
        <v>9.7099937920160038</v>
      </c>
      <c r="F338" s="53"/>
      <c r="G338" s="53">
        <v>13.921325163494402</v>
      </c>
      <c r="H338" s="68">
        <v>0.69749062520846195</v>
      </c>
      <c r="I338" s="17">
        <v>1.6089384393539086</v>
      </c>
      <c r="J338" s="17">
        <v>0.65083374464090427</v>
      </c>
      <c r="K338" s="17">
        <v>0.88528989052116991</v>
      </c>
      <c r="L338" s="17">
        <v>0.71016214280918866</v>
      </c>
      <c r="M338" s="20">
        <v>19.100000000000001</v>
      </c>
      <c r="N338" s="69">
        <v>0</v>
      </c>
      <c r="O338" s="27">
        <v>19.600000000000001</v>
      </c>
      <c r="P338" s="27">
        <v>20.560000000000002</v>
      </c>
      <c r="Q338" s="29">
        <v>25</v>
      </c>
      <c r="R338" s="29">
        <v>24.666666666666668</v>
      </c>
      <c r="S338" s="29">
        <v>24.4</v>
      </c>
      <c r="T338" s="29">
        <v>1</v>
      </c>
      <c r="U338" s="29">
        <v>30</v>
      </c>
      <c r="V338" s="29">
        <v>1</v>
      </c>
      <c r="W338" s="32">
        <v>0.22826086956521738</v>
      </c>
      <c r="X338" s="63">
        <f t="shared" si="25"/>
        <v>1</v>
      </c>
      <c r="Y338" s="63">
        <f t="shared" si="26"/>
        <v>0</v>
      </c>
      <c r="Z338" s="32">
        <v>0.28260000000000002</v>
      </c>
      <c r="AA338" s="27">
        <v>597.838060124663</v>
      </c>
      <c r="AB338" s="27">
        <v>11111.878745258249</v>
      </c>
      <c r="AC338" s="61">
        <v>0</v>
      </c>
      <c r="AD338" s="27">
        <v>14395.90203149536</v>
      </c>
      <c r="AE338" s="27"/>
      <c r="AF338" s="33">
        <v>43.5</v>
      </c>
      <c r="AG338" s="30">
        <v>31.2</v>
      </c>
      <c r="AH338" s="51">
        <v>10.15</v>
      </c>
      <c r="AI338" s="52">
        <v>96.04</v>
      </c>
      <c r="AJ338" s="52">
        <v>43.756999999999998</v>
      </c>
      <c r="AK338" s="70">
        <v>5.1159164198331275E-2</v>
      </c>
      <c r="AL338" s="73">
        <v>1</v>
      </c>
      <c r="AM338" s="73">
        <v>0</v>
      </c>
      <c r="AN338" s="73">
        <v>0</v>
      </c>
      <c r="AO338" s="17"/>
      <c r="AP338" s="17"/>
      <c r="AQ338" s="17"/>
      <c r="AR338" s="17"/>
      <c r="AS338" s="17"/>
      <c r="AT338" s="28"/>
      <c r="AU338" s="17">
        <v>82.43</v>
      </c>
      <c r="AV338" s="17">
        <v>47.53</v>
      </c>
      <c r="AW338" s="17">
        <v>1.1144196951934351</v>
      </c>
      <c r="AX338" s="17">
        <v>56.521739130434781</v>
      </c>
      <c r="AY338" s="17">
        <v>1.3</v>
      </c>
      <c r="AZ338" s="28">
        <v>0</v>
      </c>
    </row>
    <row r="339" spans="1:52" s="29" customFormat="1" ht="14" customHeight="1">
      <c r="A339" s="38" t="s">
        <v>33</v>
      </c>
      <c r="B339" s="39" t="s">
        <v>34</v>
      </c>
      <c r="C339" s="28">
        <v>2</v>
      </c>
      <c r="D339" s="28">
        <v>1998</v>
      </c>
      <c r="E339" s="36">
        <v>28.837940058571217</v>
      </c>
      <c r="F339" s="53"/>
      <c r="G339" s="53">
        <v>31.559530591860192</v>
      </c>
      <c r="H339" s="68">
        <v>0.91376327587106365</v>
      </c>
      <c r="I339" s="17">
        <v>1.0538952246681277</v>
      </c>
      <c r="J339" s="17">
        <v>0.23032147294071667</v>
      </c>
      <c r="K339" s="17">
        <v>0.20309419169358603</v>
      </c>
      <c r="L339" s="17">
        <v>0.21781984422627243</v>
      </c>
      <c r="M339" s="20">
        <v>13</v>
      </c>
      <c r="N339" s="69">
        <v>0</v>
      </c>
      <c r="O339" s="27">
        <v>13.299999999999999</v>
      </c>
      <c r="P339" s="27">
        <v>13.459999999999999</v>
      </c>
      <c r="Q339" s="29">
        <v>3</v>
      </c>
      <c r="R339" s="29">
        <v>5</v>
      </c>
      <c r="S339" s="29">
        <v>6.6</v>
      </c>
      <c r="T339" s="29">
        <v>1</v>
      </c>
      <c r="U339" s="29">
        <v>30</v>
      </c>
      <c r="V339" s="29">
        <v>1</v>
      </c>
      <c r="W339" s="32">
        <v>0.35</v>
      </c>
      <c r="X339" s="63">
        <f t="shared" si="25"/>
        <v>1</v>
      </c>
      <c r="Y339" s="63">
        <f t="shared" si="26"/>
        <v>1</v>
      </c>
      <c r="Z339" s="32">
        <v>0.36670000000000003</v>
      </c>
      <c r="AA339" s="27">
        <v>975.01981316092144</v>
      </c>
      <c r="AB339" s="27">
        <v>35991.290610474818</v>
      </c>
      <c r="AC339" s="61">
        <v>0</v>
      </c>
      <c r="AD339" s="27">
        <v>43697.322570414915</v>
      </c>
      <c r="AE339" s="27"/>
      <c r="AF339" s="33">
        <v>43.1</v>
      </c>
      <c r="AG339" s="30">
        <v>5.9</v>
      </c>
      <c r="AH339" s="51">
        <v>16.93</v>
      </c>
      <c r="AI339" s="52">
        <v>100</v>
      </c>
      <c r="AJ339" s="52">
        <v>14164.589</v>
      </c>
      <c r="AK339" s="70">
        <v>3.3156532012769913E-2</v>
      </c>
      <c r="AL339" s="73">
        <v>1</v>
      </c>
      <c r="AM339" s="73">
        <v>0</v>
      </c>
      <c r="AN339" s="73">
        <v>0</v>
      </c>
      <c r="AO339" s="17"/>
      <c r="AP339" s="17"/>
      <c r="AQ339" s="17"/>
      <c r="AR339" s="17"/>
      <c r="AS339" s="17"/>
      <c r="AT339" s="28"/>
      <c r="AU339" s="17">
        <v>78.84</v>
      </c>
      <c r="AV339" s="17">
        <v>56.03</v>
      </c>
      <c r="AW339" s="17">
        <v>3.257558139534884</v>
      </c>
      <c r="AX339" s="17">
        <v>61.666666666666671</v>
      </c>
      <c r="AY339" s="17">
        <v>3.3636363636363638</v>
      </c>
      <c r="AZ339" s="28">
        <v>0</v>
      </c>
    </row>
    <row r="340" spans="1:52" s="29" customFormat="1" ht="14" customHeight="1">
      <c r="A340" s="38" t="s">
        <v>35</v>
      </c>
      <c r="B340" s="39" t="s">
        <v>36</v>
      </c>
      <c r="C340" s="28">
        <v>3</v>
      </c>
      <c r="D340" s="28">
        <v>1998</v>
      </c>
      <c r="E340" s="36">
        <v>7.1239312363730738</v>
      </c>
      <c r="F340" s="53"/>
      <c r="G340" s="53">
        <v>15.392311325176964</v>
      </c>
      <c r="H340" s="68">
        <v>0.46282400907007193</v>
      </c>
      <c r="I340" s="17">
        <v>10.584457289659602</v>
      </c>
      <c r="J340" s="17">
        <v>2.6204238921001926</v>
      </c>
      <c r="K340" s="17">
        <v>2.649592618085657</v>
      </c>
      <c r="L340" s="17">
        <v>2.9645225166449571</v>
      </c>
      <c r="M340" s="20">
        <v>23.3</v>
      </c>
      <c r="N340" s="69">
        <v>0</v>
      </c>
      <c r="O340" s="27">
        <v>25.099999999999998</v>
      </c>
      <c r="P340" s="27">
        <v>26.240000000000002</v>
      </c>
      <c r="Q340" s="29">
        <v>25</v>
      </c>
      <c r="R340" s="29">
        <v>39</v>
      </c>
      <c r="S340" s="29">
        <v>42.2</v>
      </c>
      <c r="T340" s="29">
        <v>0</v>
      </c>
      <c r="U340" s="29">
        <v>0</v>
      </c>
      <c r="V340" s="29">
        <v>0</v>
      </c>
      <c r="W340" s="32"/>
      <c r="X340" s="63"/>
      <c r="Y340" s="63"/>
      <c r="Z340" s="32">
        <v>0.19</v>
      </c>
      <c r="AA340" s="27">
        <v>361.25730226817637</v>
      </c>
      <c r="AB340" s="27">
        <v>8312.1736742620178</v>
      </c>
      <c r="AC340" s="61">
        <v>0</v>
      </c>
      <c r="AD340" s="27">
        <v>10781.985246754239</v>
      </c>
      <c r="AE340" s="27"/>
      <c r="AF340" s="33">
        <v>44.2</v>
      </c>
      <c r="AG340" s="30">
        <v>39.700000000000003</v>
      </c>
      <c r="AH340" s="51">
        <v>7.0799998999999998</v>
      </c>
      <c r="AI340" s="52">
        <v>72.740001000000007</v>
      </c>
      <c r="AJ340" s="52">
        <v>3.056</v>
      </c>
      <c r="AK340" s="70">
        <v>7.6932826362484164E-2</v>
      </c>
      <c r="AL340" s="73">
        <v>1</v>
      </c>
      <c r="AM340" s="73">
        <v>0</v>
      </c>
      <c r="AN340" s="73">
        <v>0</v>
      </c>
      <c r="AO340" s="17"/>
      <c r="AP340" s="17"/>
      <c r="AQ340" s="17"/>
      <c r="AR340" s="17"/>
      <c r="AS340" s="17"/>
      <c r="AT340" s="28"/>
      <c r="AU340" s="17">
        <v>76.400000000000006</v>
      </c>
      <c r="AV340" s="17">
        <v>54.74</v>
      </c>
      <c r="AW340" s="17">
        <v>1.5644469848528151</v>
      </c>
      <c r="AX340" s="17">
        <v>57.142857142857139</v>
      </c>
      <c r="AY340" s="17">
        <v>1.5</v>
      </c>
      <c r="AZ340" s="28">
        <v>0</v>
      </c>
    </row>
    <row r="341" spans="1:52" s="29" customFormat="1" ht="14" customHeight="1">
      <c r="A341" s="38" t="s">
        <v>37</v>
      </c>
      <c r="B341" s="39" t="s">
        <v>23</v>
      </c>
      <c r="C341" s="28">
        <v>4</v>
      </c>
      <c r="D341" s="28">
        <v>1998</v>
      </c>
      <c r="E341" s="36">
        <v>9.3039434558723997</v>
      </c>
      <c r="F341" s="53"/>
      <c r="G341" s="53">
        <v>13.101848041848758</v>
      </c>
      <c r="H341" s="68">
        <v>0.71012451267596532</v>
      </c>
      <c r="I341" s="17">
        <v>7.4669524830296545</v>
      </c>
      <c r="J341" s="17">
        <v>5.4349767774205073</v>
      </c>
      <c r="K341" s="17">
        <v>6.4203625629968171</v>
      </c>
      <c r="L341" s="17">
        <v>7.3015699342102476</v>
      </c>
      <c r="M341" s="20">
        <v>31.8</v>
      </c>
      <c r="N341" s="69">
        <v>0</v>
      </c>
      <c r="O341" s="27">
        <v>31.466666666666665</v>
      </c>
      <c r="P341" s="27">
        <v>31.72</v>
      </c>
      <c r="Q341" s="29">
        <v>130</v>
      </c>
      <c r="R341" s="29">
        <v>116</v>
      </c>
      <c r="S341" s="29">
        <v>114.6</v>
      </c>
      <c r="T341" s="29">
        <v>1</v>
      </c>
      <c r="U341" s="29">
        <v>30</v>
      </c>
      <c r="V341" s="29">
        <v>1</v>
      </c>
      <c r="W341" s="32">
        <v>0.28125</v>
      </c>
      <c r="X341" s="63">
        <f t="shared" ref="X341:X363" si="27">IF(W341&gt;=0.15,1,0)</f>
        <v>1</v>
      </c>
      <c r="Y341" s="63">
        <f t="shared" ref="Y341:Y363" si="28">IF(W341&gt;=0.3,1,0)</f>
        <v>0</v>
      </c>
      <c r="Z341" s="32">
        <v>0.25</v>
      </c>
      <c r="AA341" s="27">
        <v>409.99939846978748</v>
      </c>
      <c r="AB341" s="27">
        <v>5692.2002827120905</v>
      </c>
      <c r="AC341" s="61">
        <v>0</v>
      </c>
      <c r="AD341" s="27">
        <v>4777.7763447239613</v>
      </c>
      <c r="AE341" s="27"/>
      <c r="AF341" s="33">
        <v>51</v>
      </c>
      <c r="AG341" s="30">
        <v>56.3</v>
      </c>
      <c r="AH341" s="51">
        <v>5.7999999000000004</v>
      </c>
      <c r="AI341" s="52">
        <v>76.369996999999998</v>
      </c>
      <c r="AJ341" s="52">
        <v>9.4450002000000008</v>
      </c>
      <c r="AK341" s="70">
        <v>0.33342284282133905</v>
      </c>
      <c r="AL341" s="73">
        <v>1</v>
      </c>
      <c r="AM341" s="73">
        <v>0</v>
      </c>
      <c r="AN341" s="73">
        <v>0</v>
      </c>
      <c r="AO341" s="17"/>
      <c r="AP341" s="17"/>
      <c r="AQ341" s="17"/>
      <c r="AR341" s="17"/>
      <c r="AS341" s="17"/>
      <c r="AT341" s="28"/>
      <c r="AU341" s="17">
        <v>73.69</v>
      </c>
      <c r="AV341" s="17">
        <v>57.95</v>
      </c>
      <c r="AW341" s="17">
        <v>1.8188951663527937</v>
      </c>
      <c r="AX341" s="17">
        <v>62.5</v>
      </c>
      <c r="AY341" s="17">
        <v>2</v>
      </c>
      <c r="AZ341" s="28">
        <v>0</v>
      </c>
    </row>
    <row r="342" spans="1:52" s="29" customFormat="1" ht="14" customHeight="1">
      <c r="A342" s="38" t="s">
        <v>24</v>
      </c>
      <c r="B342" s="39" t="s">
        <v>25</v>
      </c>
      <c r="C342" s="28">
        <v>5</v>
      </c>
      <c r="D342" s="28">
        <v>1998</v>
      </c>
      <c r="E342" s="36">
        <v>11.427183486979837</v>
      </c>
      <c r="F342" s="53"/>
      <c r="G342" s="53">
        <v>16.064890405960682</v>
      </c>
      <c r="H342" s="68">
        <v>0.71131412653396753</v>
      </c>
      <c r="I342" s="17">
        <v>0.52499701706240298</v>
      </c>
      <c r="J342" s="17">
        <v>0.41761126357236605</v>
      </c>
      <c r="K342" s="17">
        <v>0.40777978984915136</v>
      </c>
      <c r="L342" s="17">
        <v>0.49348130946991431</v>
      </c>
      <c r="M342" s="20">
        <v>19.7</v>
      </c>
      <c r="N342" s="69">
        <v>0</v>
      </c>
      <c r="O342" s="27">
        <v>18.933333333333334</v>
      </c>
      <c r="P342" s="27">
        <v>19.100000000000001</v>
      </c>
      <c r="Q342" s="29">
        <v>36</v>
      </c>
      <c r="R342" s="29">
        <v>50.333333333333336</v>
      </c>
      <c r="S342" s="29">
        <v>34.799999999999997</v>
      </c>
      <c r="T342" s="29">
        <v>1</v>
      </c>
      <c r="U342" s="29">
        <v>30</v>
      </c>
      <c r="V342" s="29">
        <v>1</v>
      </c>
      <c r="W342" s="32">
        <v>0.25925925925925924</v>
      </c>
      <c r="X342" s="63">
        <f t="shared" si="27"/>
        <v>1</v>
      </c>
      <c r="Y342" s="63">
        <f t="shared" si="28"/>
        <v>0</v>
      </c>
      <c r="Z342" s="32">
        <v>0.29630000000000001</v>
      </c>
      <c r="AA342" s="27">
        <v>482.59010686576482</v>
      </c>
      <c r="AB342" s="27">
        <v>13718.972999456169</v>
      </c>
      <c r="AC342" s="61">
        <v>0</v>
      </c>
      <c r="AD342" s="27">
        <v>15346.6986438282</v>
      </c>
      <c r="AE342" s="27"/>
      <c r="AF342" s="33">
        <v>43.2</v>
      </c>
      <c r="AG342" s="30">
        <v>20.8</v>
      </c>
      <c r="AH342" s="51">
        <v>6.1199998999999998</v>
      </c>
      <c r="AI342" s="52">
        <v>88.990001000000007</v>
      </c>
      <c r="AJ342" s="52">
        <v>1.7649999999999999</v>
      </c>
      <c r="AK342" s="70">
        <v>0.16324349994063872</v>
      </c>
      <c r="AL342" s="73">
        <v>0</v>
      </c>
      <c r="AM342" s="73">
        <v>0</v>
      </c>
      <c r="AN342" s="73">
        <v>0</v>
      </c>
      <c r="AO342" s="17"/>
      <c r="AP342" s="17"/>
      <c r="AQ342" s="17"/>
      <c r="AR342" s="17"/>
      <c r="AS342" s="17"/>
      <c r="AT342" s="28"/>
      <c r="AU342" s="17">
        <v>81.11</v>
      </c>
      <c r="AV342" s="17">
        <v>52.06</v>
      </c>
      <c r="AW342" s="17">
        <v>1.482346241457859</v>
      </c>
      <c r="AX342" s="17">
        <v>59.259259259259252</v>
      </c>
      <c r="AY342" s="17">
        <v>1.7777777777777777</v>
      </c>
      <c r="AZ342" s="28">
        <v>0</v>
      </c>
    </row>
    <row r="343" spans="1:52" s="29" customFormat="1" ht="14" customHeight="1">
      <c r="A343" s="38" t="s">
        <v>26</v>
      </c>
      <c r="B343" s="39" t="s">
        <v>27</v>
      </c>
      <c r="C343" s="28">
        <v>6</v>
      </c>
      <c r="D343" s="28">
        <v>1998</v>
      </c>
      <c r="E343" s="36">
        <v>6.5641722034022552</v>
      </c>
      <c r="F343" s="53"/>
      <c r="G343" s="53">
        <v>12.747602330994795</v>
      </c>
      <c r="H343" s="68">
        <v>0.51493387014764225</v>
      </c>
      <c r="I343" s="17">
        <v>0.34518847658043078</v>
      </c>
      <c r="J343" s="17">
        <v>0.13036373317665204</v>
      </c>
      <c r="K343" s="17">
        <v>0.15871909617600552</v>
      </c>
      <c r="L343" s="17">
        <v>0.18429181917237769</v>
      </c>
      <c r="M343" s="20">
        <v>16.8</v>
      </c>
      <c r="N343" s="69">
        <v>0</v>
      </c>
      <c r="O343" s="27">
        <v>17.5</v>
      </c>
      <c r="P343" s="27">
        <v>18.600000000000001</v>
      </c>
      <c r="Q343" s="29">
        <v>30</v>
      </c>
      <c r="R343" s="29">
        <v>31.666666666666668</v>
      </c>
      <c r="S343" s="29">
        <v>30</v>
      </c>
      <c r="T343" s="29">
        <v>1</v>
      </c>
      <c r="U343" s="29">
        <v>30</v>
      </c>
      <c r="V343" s="29">
        <v>0</v>
      </c>
      <c r="W343" s="32">
        <v>0.22727272727272727</v>
      </c>
      <c r="X343" s="63">
        <f t="shared" si="27"/>
        <v>1</v>
      </c>
      <c r="Y343" s="63">
        <f t="shared" si="28"/>
        <v>0</v>
      </c>
      <c r="Z343" s="32">
        <v>0.30159999999999998</v>
      </c>
      <c r="AA343" s="27">
        <v>376.09478255880612</v>
      </c>
      <c r="AB343" s="27">
        <v>11295.568896200939</v>
      </c>
      <c r="AC343" s="61">
        <v>0</v>
      </c>
      <c r="AD343" s="27">
        <v>14537.59506904396</v>
      </c>
      <c r="AE343" s="27"/>
      <c r="AF343" s="33">
        <v>41.1</v>
      </c>
      <c r="AG343" s="30">
        <v>28.3</v>
      </c>
      <c r="AH343" s="51">
        <v>10.210000000000001</v>
      </c>
      <c r="AI343" s="52">
        <v>87.889998000000006</v>
      </c>
      <c r="AJ343" s="52">
        <v>18.006999</v>
      </c>
      <c r="AK343" s="70">
        <v>7.2394590294351635E-2</v>
      </c>
      <c r="AL343" s="73">
        <v>0</v>
      </c>
      <c r="AM343" s="73">
        <v>0</v>
      </c>
      <c r="AN343" s="73">
        <v>0</v>
      </c>
      <c r="AO343" s="17"/>
      <c r="AP343" s="17"/>
      <c r="AQ343" s="17"/>
      <c r="AR343" s="17"/>
      <c r="AS343" s="17"/>
      <c r="AT343" s="28"/>
      <c r="AU343" s="17">
        <v>83.78</v>
      </c>
      <c r="AV343" s="17">
        <v>44.04</v>
      </c>
      <c r="AW343" s="17">
        <v>1.0938897168405366</v>
      </c>
      <c r="AX343" s="17">
        <v>54.54545454545454</v>
      </c>
      <c r="AY343" s="17">
        <v>1.6363636363636365</v>
      </c>
      <c r="AZ343" s="28">
        <v>0</v>
      </c>
    </row>
    <row r="344" spans="1:52" s="29" customFormat="1" ht="14" customHeight="1">
      <c r="A344" s="38" t="s">
        <v>28</v>
      </c>
      <c r="B344" s="39" t="s">
        <v>29</v>
      </c>
      <c r="C344" s="28">
        <v>7</v>
      </c>
      <c r="D344" s="28">
        <v>1998</v>
      </c>
      <c r="E344" s="36">
        <v>9.3065399481921922</v>
      </c>
      <c r="F344" s="53"/>
      <c r="G344" s="53">
        <v>11.79322885101031</v>
      </c>
      <c r="H344" s="68">
        <v>0.78914265683862428</v>
      </c>
      <c r="I344" s="17">
        <v>1.6532559468847556</v>
      </c>
      <c r="J344" s="17">
        <v>1.5653168007738645</v>
      </c>
      <c r="K344" s="17">
        <v>1.9951274834220307</v>
      </c>
      <c r="L344" s="17">
        <v>2.7443490924715088</v>
      </c>
      <c r="M344" s="20">
        <v>23.8</v>
      </c>
      <c r="N344" s="69">
        <v>0</v>
      </c>
      <c r="O344" s="27">
        <v>24.233333333333334</v>
      </c>
      <c r="P344" s="27">
        <v>25.22</v>
      </c>
      <c r="Q344" s="29">
        <v>44</v>
      </c>
      <c r="R344" s="29">
        <v>45.333333333333336</v>
      </c>
      <c r="S344" s="29">
        <v>48</v>
      </c>
      <c r="T344" s="29">
        <v>1</v>
      </c>
      <c r="U344" s="29">
        <v>30</v>
      </c>
      <c r="V344" s="29">
        <v>0</v>
      </c>
      <c r="W344" s="32">
        <v>7.6923076923076927E-2</v>
      </c>
      <c r="X344" s="63">
        <f t="shared" si="27"/>
        <v>0</v>
      </c>
      <c r="Y344" s="63">
        <f t="shared" si="28"/>
        <v>0</v>
      </c>
      <c r="Z344" s="32"/>
      <c r="AA344" s="27">
        <v>360.93710157364632</v>
      </c>
      <c r="AB344" s="27">
        <v>6277.9415684617952</v>
      </c>
      <c r="AC344" s="61">
        <v>0</v>
      </c>
      <c r="AD344" s="27">
        <v>7565.0834418122458</v>
      </c>
      <c r="AE344" s="27"/>
      <c r="AF344" s="33">
        <v>46</v>
      </c>
      <c r="AG344" s="30">
        <v>49.3</v>
      </c>
      <c r="AH344" s="51">
        <v>6.7200001</v>
      </c>
      <c r="AI344" s="52">
        <v>77.810001</v>
      </c>
      <c r="AJ344" s="52">
        <v>10.098000000000001</v>
      </c>
      <c r="AK344" s="70">
        <v>0.23728368017524645</v>
      </c>
      <c r="AL344" s="73">
        <v>1</v>
      </c>
      <c r="AM344" s="77">
        <v>0</v>
      </c>
      <c r="AN344" s="73">
        <v>0</v>
      </c>
      <c r="AO344" s="17"/>
      <c r="AP344" s="17"/>
      <c r="AQ344" s="17"/>
      <c r="AR344" s="17"/>
      <c r="AS344" s="17"/>
      <c r="AT344" s="28"/>
      <c r="AU344" s="17">
        <v>77.36</v>
      </c>
      <c r="AV344" s="17">
        <v>47.44</v>
      </c>
      <c r="AW344" s="17">
        <v>2.3827222501255649</v>
      </c>
      <c r="AX344" s="17">
        <v>53.846153846153847</v>
      </c>
      <c r="AY344" s="17">
        <v>3.5</v>
      </c>
      <c r="AZ344" s="28">
        <v>0</v>
      </c>
    </row>
    <row r="345" spans="1:52" s="29" customFormat="1" ht="14" customHeight="1">
      <c r="A345" s="38" t="s">
        <v>30</v>
      </c>
      <c r="B345" s="39" t="s">
        <v>31</v>
      </c>
      <c r="C345" s="28">
        <v>8</v>
      </c>
      <c r="D345" s="28">
        <v>1998</v>
      </c>
      <c r="E345" s="36">
        <v>12.007608439218108</v>
      </c>
      <c r="F345" s="53"/>
      <c r="G345" s="53">
        <v>15.110782973537354</v>
      </c>
      <c r="H345" s="68">
        <v>0.79463840227513971</v>
      </c>
      <c r="I345" s="17">
        <v>0.74301819113502432</v>
      </c>
      <c r="J345" s="17">
        <v>0.34588777863182169</v>
      </c>
      <c r="K345" s="17">
        <v>0.34379000226353379</v>
      </c>
      <c r="L345" s="17">
        <v>0.37148006424315688</v>
      </c>
      <c r="M345" s="20">
        <v>18.8</v>
      </c>
      <c r="N345" s="69">
        <v>0</v>
      </c>
      <c r="O345" s="27">
        <v>19.3</v>
      </c>
      <c r="P345" s="27">
        <v>19.759999999999998</v>
      </c>
      <c r="Q345" s="29">
        <v>13</v>
      </c>
      <c r="R345" s="29">
        <v>23</v>
      </c>
      <c r="S345" s="29">
        <v>27</v>
      </c>
      <c r="T345" s="29">
        <v>0</v>
      </c>
      <c r="U345" s="29">
        <v>0</v>
      </c>
      <c r="V345" s="29">
        <v>0</v>
      </c>
      <c r="W345" s="32">
        <v>7.1428571428571425E-2</v>
      </c>
      <c r="X345" s="63">
        <f t="shared" si="27"/>
        <v>0</v>
      </c>
      <c r="Y345" s="63">
        <f t="shared" si="28"/>
        <v>0</v>
      </c>
      <c r="Z345" s="32">
        <v>0.10710000000000001</v>
      </c>
      <c r="AA345" s="27">
        <v>424.8476032375321</v>
      </c>
      <c r="AB345" s="27">
        <v>8360.0507760644305</v>
      </c>
      <c r="AC345" s="61">
        <v>0</v>
      </c>
      <c r="AD345" s="27">
        <v>9519.3734500690061</v>
      </c>
      <c r="AE345" s="27"/>
      <c r="AF345" s="33">
        <v>43.3</v>
      </c>
      <c r="AG345" s="30">
        <v>36.1</v>
      </c>
      <c r="AH345" s="51">
        <v>9.2900001000000003</v>
      </c>
      <c r="AI345" s="52">
        <v>81.03</v>
      </c>
      <c r="AJ345" s="52">
        <v>14.175000000000001</v>
      </c>
      <c r="AK345" s="70">
        <v>0.13645990922844176</v>
      </c>
      <c r="AL345" s="73">
        <v>0</v>
      </c>
      <c r="AM345" s="73">
        <v>0</v>
      </c>
      <c r="AN345" s="73">
        <v>0</v>
      </c>
      <c r="AO345" s="17"/>
      <c r="AP345" s="17"/>
      <c r="AQ345" s="17"/>
      <c r="AR345" s="17"/>
      <c r="AS345" s="17"/>
      <c r="AT345" s="28"/>
      <c r="AU345" s="17">
        <v>85.2</v>
      </c>
      <c r="AV345" s="17">
        <v>46.71</v>
      </c>
      <c r="AW345" s="17">
        <v>1.0487202514593623</v>
      </c>
      <c r="AX345" s="17">
        <v>53.571428571428569</v>
      </c>
      <c r="AY345" s="17">
        <v>1.3636363636363635</v>
      </c>
      <c r="AZ345" s="28">
        <v>1</v>
      </c>
    </row>
    <row r="346" spans="1:52" s="29" customFormat="1" ht="14" customHeight="1">
      <c r="A346" s="38" t="s">
        <v>49</v>
      </c>
      <c r="B346" s="39" t="s">
        <v>50</v>
      </c>
      <c r="C346" s="28">
        <v>9</v>
      </c>
      <c r="D346" s="28">
        <v>1998</v>
      </c>
      <c r="E346" s="36">
        <v>10.149031545241872</v>
      </c>
      <c r="F346" s="53"/>
      <c r="G346" s="53">
        <v>11.694762730744909</v>
      </c>
      <c r="H346" s="68">
        <v>0.86782705890736955</v>
      </c>
      <c r="I346" s="17">
        <v>12.536897343391276</v>
      </c>
      <c r="J346" s="17">
        <v>10.159068547064612</v>
      </c>
      <c r="K346" s="17">
        <v>10.322590435153147</v>
      </c>
      <c r="L346" s="17">
        <v>11.050619887329358</v>
      </c>
      <c r="M346" s="20">
        <v>26.9</v>
      </c>
      <c r="N346" s="69">
        <v>0</v>
      </c>
      <c r="O346" s="27">
        <v>29.366666666666664</v>
      </c>
      <c r="P346" s="27">
        <v>29.859999999999996</v>
      </c>
      <c r="Q346" s="29">
        <v>164</v>
      </c>
      <c r="R346" s="29">
        <v>145</v>
      </c>
      <c r="S346" s="29">
        <v>136.6</v>
      </c>
      <c r="T346" s="29">
        <v>1</v>
      </c>
      <c r="U346" s="29">
        <v>33</v>
      </c>
      <c r="V346" s="29">
        <v>1</v>
      </c>
      <c r="W346" s="32">
        <v>0.2</v>
      </c>
      <c r="X346" s="63">
        <f t="shared" si="27"/>
        <v>1</v>
      </c>
      <c r="Y346" s="63">
        <f t="shared" si="28"/>
        <v>0</v>
      </c>
      <c r="Z346" s="32">
        <v>0.37929999999999997</v>
      </c>
      <c r="AA346" s="27">
        <v>339.86605752258333</v>
      </c>
      <c r="AB346" s="27">
        <v>5194.4311740858639</v>
      </c>
      <c r="AC346" s="61">
        <v>0</v>
      </c>
      <c r="AD346" s="27">
        <v>6110.096006169314</v>
      </c>
      <c r="AE346" s="27"/>
      <c r="AF346" s="33">
        <v>47</v>
      </c>
      <c r="AG346" s="30">
        <v>50.1</v>
      </c>
      <c r="AH346" s="51">
        <v>5.3299998999999998</v>
      </c>
      <c r="AI346" s="52">
        <v>74.729999000000007</v>
      </c>
      <c r="AJ346" s="52">
        <v>6.3840000999999997</v>
      </c>
      <c r="AK346" s="70">
        <v>0.27738544917063557</v>
      </c>
      <c r="AL346" s="73">
        <v>1</v>
      </c>
      <c r="AM346" s="77">
        <v>0</v>
      </c>
      <c r="AN346" s="73">
        <v>0</v>
      </c>
      <c r="AO346" s="17"/>
      <c r="AP346" s="17"/>
      <c r="AQ346" s="17"/>
      <c r="AR346" s="17"/>
      <c r="AS346" s="17"/>
      <c r="AT346" s="28"/>
      <c r="AU346" s="17">
        <v>76.3</v>
      </c>
      <c r="AV346" s="17">
        <v>57.46</v>
      </c>
      <c r="AW346" s="17">
        <v>1.4688139059304706</v>
      </c>
      <c r="AX346" s="17">
        <v>60</v>
      </c>
      <c r="AY346" s="17">
        <v>1.5</v>
      </c>
      <c r="AZ346" s="28">
        <v>1</v>
      </c>
    </row>
    <row r="347" spans="1:52" s="29" customFormat="1" ht="14" customHeight="1">
      <c r="A347" s="38" t="s">
        <v>51</v>
      </c>
      <c r="B347" s="39" t="s">
        <v>52</v>
      </c>
      <c r="C347" s="28">
        <v>10</v>
      </c>
      <c r="D347" s="28">
        <v>1998</v>
      </c>
      <c r="E347" s="36">
        <v>9.6339176983267709</v>
      </c>
      <c r="F347" s="53"/>
      <c r="G347" s="53">
        <v>17.13288776973565</v>
      </c>
      <c r="H347" s="68">
        <v>0.56230553936999361</v>
      </c>
      <c r="I347" s="17">
        <v>3.8216093303014746</v>
      </c>
      <c r="J347" s="17">
        <v>3.2421330594880069</v>
      </c>
      <c r="K347" s="17">
        <v>3.617720316833855</v>
      </c>
      <c r="L347" s="17">
        <v>4.1834525257139052</v>
      </c>
      <c r="M347" s="20">
        <v>21.5</v>
      </c>
      <c r="N347" s="69">
        <v>0</v>
      </c>
      <c r="O347" s="27">
        <v>23.3</v>
      </c>
      <c r="P347" s="27">
        <v>24.3</v>
      </c>
      <c r="Q347" s="29">
        <v>131</v>
      </c>
      <c r="R347" s="29">
        <v>141.33333333333334</v>
      </c>
      <c r="S347" s="29">
        <v>120</v>
      </c>
      <c r="T347" s="29">
        <v>0</v>
      </c>
      <c r="U347" s="29">
        <v>0</v>
      </c>
      <c r="V347" s="29">
        <v>0</v>
      </c>
      <c r="W347" s="32">
        <v>0.25</v>
      </c>
      <c r="X347" s="63">
        <f t="shared" si="27"/>
        <v>1</v>
      </c>
      <c r="Y347" s="63">
        <f t="shared" si="28"/>
        <v>0</v>
      </c>
      <c r="Z347" s="32">
        <v>0.2041</v>
      </c>
      <c r="AA347" s="27">
        <v>264.29591553076375</v>
      </c>
      <c r="AB347" s="27">
        <v>6269.4953285611209</v>
      </c>
      <c r="AC347" s="61">
        <v>0</v>
      </c>
      <c r="AD347" s="27">
        <v>7716.9880684949931</v>
      </c>
      <c r="AE347" s="27"/>
      <c r="AF347" s="33">
        <v>49.8</v>
      </c>
      <c r="AG347" s="30">
        <v>58</v>
      </c>
      <c r="AH347" s="51">
        <v>5.54</v>
      </c>
      <c r="AI347" s="52">
        <v>83.98</v>
      </c>
      <c r="AJ347" s="52">
        <v>10.939</v>
      </c>
      <c r="AK347" s="70">
        <v>0.15408118725447403</v>
      </c>
      <c r="AL347" s="73">
        <v>1</v>
      </c>
      <c r="AM347" s="77">
        <v>0</v>
      </c>
      <c r="AN347" s="73">
        <v>0</v>
      </c>
      <c r="AO347" s="17"/>
      <c r="AP347" s="17"/>
      <c r="AQ347" s="17"/>
      <c r="AR347" s="17"/>
      <c r="AS347" s="17"/>
      <c r="AT347" s="28"/>
      <c r="AU347" s="17">
        <v>75.08</v>
      </c>
      <c r="AV347" s="17">
        <v>47.98</v>
      </c>
      <c r="AW347" s="17">
        <v>1.3228563551144195</v>
      </c>
      <c r="AX347" s="17">
        <v>54.166666666666664</v>
      </c>
      <c r="AY347" s="17">
        <v>1.4444444444444444</v>
      </c>
      <c r="AZ347" s="28">
        <v>1</v>
      </c>
    </row>
    <row r="348" spans="1:52" s="29" customFormat="1" ht="14" customHeight="1">
      <c r="A348" s="38" t="s">
        <v>53</v>
      </c>
      <c r="B348" s="39" t="s">
        <v>54</v>
      </c>
      <c r="C348" s="28">
        <v>11</v>
      </c>
      <c r="D348" s="28">
        <v>1998</v>
      </c>
      <c r="E348" s="36">
        <v>11.596284315629736</v>
      </c>
      <c r="F348" s="53"/>
      <c r="G348" s="53">
        <v>16.11567851441124</v>
      </c>
      <c r="H348" s="68">
        <v>0.7195653788489208</v>
      </c>
      <c r="I348" s="17">
        <v>1.5949554896142433</v>
      </c>
      <c r="J348" s="17">
        <v>0.79747774480712164</v>
      </c>
      <c r="K348" s="17">
        <v>1.5727555952207475</v>
      </c>
      <c r="L348" s="17">
        <v>1.4593402591520814</v>
      </c>
      <c r="M348" s="20">
        <v>14</v>
      </c>
      <c r="N348" s="69">
        <v>0</v>
      </c>
      <c r="O348" s="27">
        <v>12.833333333333334</v>
      </c>
      <c r="P348" s="27">
        <v>14.180000000000001</v>
      </c>
      <c r="Q348" s="29">
        <v>18</v>
      </c>
      <c r="R348" s="29">
        <v>17.666666666666668</v>
      </c>
      <c r="S348" s="29">
        <v>31.6</v>
      </c>
      <c r="T348" s="29">
        <v>1</v>
      </c>
      <c r="U348" s="29">
        <v>30</v>
      </c>
      <c r="V348" s="29">
        <v>1</v>
      </c>
      <c r="W348" s="32">
        <v>0.26923076923076922</v>
      </c>
      <c r="X348" s="63">
        <f t="shared" si="27"/>
        <v>1</v>
      </c>
      <c r="Y348" s="63">
        <f t="shared" si="28"/>
        <v>0</v>
      </c>
      <c r="Z348" s="32">
        <v>0.34619999999999995</v>
      </c>
      <c r="AA348" s="27">
        <v>517.63591510231674</v>
      </c>
      <c r="AB348" s="27">
        <v>13052.975495569124</v>
      </c>
      <c r="AC348" s="61">
        <v>0</v>
      </c>
      <c r="AD348" s="27">
        <v>13532.304721332588</v>
      </c>
      <c r="AE348" s="27"/>
      <c r="AF348" s="33">
        <v>39.700000000000003</v>
      </c>
      <c r="AG348" s="30">
        <v>28.6</v>
      </c>
      <c r="AH348" s="51">
        <v>9.5999996000000003</v>
      </c>
      <c r="AI348" s="52">
        <v>79.170000999999999</v>
      </c>
      <c r="AJ348" s="52">
        <v>2.0059998999999999</v>
      </c>
      <c r="AK348" s="70">
        <v>9.6956442500455625E-2</v>
      </c>
      <c r="AL348" s="73">
        <v>0</v>
      </c>
      <c r="AM348" s="73">
        <v>0</v>
      </c>
      <c r="AN348" s="73">
        <v>0</v>
      </c>
      <c r="AO348" s="17"/>
      <c r="AP348" s="17"/>
      <c r="AQ348" s="17"/>
      <c r="AR348" s="17"/>
      <c r="AS348" s="17"/>
      <c r="AT348" s="28"/>
      <c r="AU348" s="17">
        <v>87.99</v>
      </c>
      <c r="AV348" s="17">
        <v>51.5</v>
      </c>
      <c r="AW348" s="17">
        <v>2.1020408163265305</v>
      </c>
      <c r="AX348" s="17">
        <v>57.692307692307686</v>
      </c>
      <c r="AY348" s="17">
        <v>2.1428571428571428</v>
      </c>
      <c r="AZ348" s="28">
        <v>1</v>
      </c>
    </row>
    <row r="349" spans="1:52" s="29" customFormat="1" ht="14" customHeight="1">
      <c r="A349" s="38" t="s">
        <v>55</v>
      </c>
      <c r="B349" s="39" t="s">
        <v>57</v>
      </c>
      <c r="C349" s="28">
        <v>12</v>
      </c>
      <c r="D349" s="28">
        <v>1998</v>
      </c>
      <c r="E349" s="36">
        <v>9.2821233019111222</v>
      </c>
      <c r="F349" s="53"/>
      <c r="G349" s="53">
        <v>17.291032483320546</v>
      </c>
      <c r="H349" s="68">
        <v>0.53681718028492165</v>
      </c>
      <c r="I349" s="17">
        <v>0.21459227467811159</v>
      </c>
      <c r="J349" s="17">
        <v>0.16507098052162431</v>
      </c>
      <c r="K349" s="17">
        <v>0.36916943999955093</v>
      </c>
      <c r="L349" s="17">
        <v>0.57318699096895875</v>
      </c>
      <c r="M349" s="20">
        <v>22.9</v>
      </c>
      <c r="N349" s="69">
        <v>0</v>
      </c>
      <c r="O349" s="27">
        <v>22.633333333333336</v>
      </c>
      <c r="P349" s="27">
        <v>22.560000000000002</v>
      </c>
      <c r="Q349" s="29">
        <v>16</v>
      </c>
      <c r="R349" s="29">
        <v>30.333333333333332</v>
      </c>
      <c r="S349" s="29">
        <v>34.200000000000003</v>
      </c>
      <c r="T349" s="29">
        <v>1</v>
      </c>
      <c r="U349" s="29">
        <v>30</v>
      </c>
      <c r="V349" s="29">
        <v>1</v>
      </c>
      <c r="W349" s="32">
        <v>0.1</v>
      </c>
      <c r="X349" s="63">
        <f t="shared" si="27"/>
        <v>0</v>
      </c>
      <c r="Y349" s="63">
        <f t="shared" si="28"/>
        <v>0</v>
      </c>
      <c r="Z349" s="32">
        <v>6.6699999999999995E-2</v>
      </c>
      <c r="AA349" s="27">
        <v>444.76402950264395</v>
      </c>
      <c r="AB349" s="27">
        <v>8169.1455662079852</v>
      </c>
      <c r="AC349" s="61">
        <v>0</v>
      </c>
      <c r="AD349" s="27">
        <v>10368.005115685632</v>
      </c>
      <c r="AE349" s="27"/>
      <c r="AF349" s="33">
        <v>47.1</v>
      </c>
      <c r="AG349" s="30">
        <v>36.700000000000003</v>
      </c>
      <c r="AH349" s="51">
        <v>6.4400000999999998</v>
      </c>
      <c r="AI349" s="52">
        <v>80.879998000000001</v>
      </c>
      <c r="AJ349" s="52">
        <v>2.9990000000000001</v>
      </c>
      <c r="AK349" s="70">
        <v>6.584362139917696E-2</v>
      </c>
      <c r="AL349" s="73">
        <v>1</v>
      </c>
      <c r="AM349" s="77">
        <v>0</v>
      </c>
      <c r="AN349" s="73">
        <v>0</v>
      </c>
      <c r="AO349" s="17"/>
      <c r="AP349" s="17"/>
      <c r="AQ349" s="17"/>
      <c r="AR349" s="17"/>
      <c r="AS349" s="17"/>
      <c r="AT349" s="28"/>
      <c r="AU349" s="17">
        <v>79.680000000000007</v>
      </c>
      <c r="AV349" s="17">
        <v>53.57</v>
      </c>
      <c r="AW349" s="17">
        <v>1.85684575389948</v>
      </c>
      <c r="AX349" s="17">
        <v>84.615384615384613</v>
      </c>
      <c r="AY349" s="17">
        <v>5.5</v>
      </c>
      <c r="AZ349" s="28">
        <v>1</v>
      </c>
    </row>
    <row r="350" spans="1:52" s="29" customFormat="1" ht="14" customHeight="1">
      <c r="A350" s="38" t="s">
        <v>60</v>
      </c>
      <c r="B350" s="39" t="s">
        <v>4</v>
      </c>
      <c r="C350" s="28">
        <v>13</v>
      </c>
      <c r="D350" s="28">
        <v>1998</v>
      </c>
      <c r="E350" s="36">
        <v>10.204466213531557</v>
      </c>
      <c r="F350" s="53"/>
      <c r="G350" s="53">
        <v>16.695529116087705</v>
      </c>
      <c r="H350" s="68">
        <v>0.61120951259332046</v>
      </c>
      <c r="I350" s="17">
        <v>1.7754832210539571</v>
      </c>
      <c r="J350" s="17">
        <v>1.2277277592394382</v>
      </c>
      <c r="K350" s="17">
        <v>1.2018817333313569</v>
      </c>
      <c r="L350" s="17">
        <v>1.192019643400769</v>
      </c>
      <c r="M350" s="20">
        <v>15.6</v>
      </c>
      <c r="N350" s="69">
        <v>0</v>
      </c>
      <c r="O350" s="27">
        <v>16.600000000000001</v>
      </c>
      <c r="P350" s="27">
        <v>17.399999999999999</v>
      </c>
      <c r="Q350" s="29">
        <v>25</v>
      </c>
      <c r="R350" s="29">
        <v>43.333333333333336</v>
      </c>
      <c r="S350" s="29">
        <v>50.2</v>
      </c>
      <c r="T350" s="29">
        <v>1</v>
      </c>
      <c r="U350" s="29">
        <v>30</v>
      </c>
      <c r="V350" s="29">
        <v>0</v>
      </c>
      <c r="W350" s="32">
        <v>0.22916666666666666</v>
      </c>
      <c r="X350" s="63">
        <f t="shared" si="27"/>
        <v>1</v>
      </c>
      <c r="Y350" s="63">
        <f t="shared" si="28"/>
        <v>0</v>
      </c>
      <c r="Z350" s="32">
        <v>0.1875</v>
      </c>
      <c r="AA350" s="27">
        <v>423.99127471614111</v>
      </c>
      <c r="AB350" s="27">
        <v>10666.849589862317</v>
      </c>
      <c r="AC350" s="61">
        <v>0</v>
      </c>
      <c r="AD350" s="27">
        <v>12043.273446923184</v>
      </c>
      <c r="AE350" s="27"/>
      <c r="AF350" s="33">
        <v>41.1</v>
      </c>
      <c r="AG350" s="30">
        <v>31.1</v>
      </c>
      <c r="AH350" s="51">
        <v>8.8899997000000006</v>
      </c>
      <c r="AI350" s="52">
        <v>78.850003000000001</v>
      </c>
      <c r="AJ350" s="52">
        <v>10.273999999999999</v>
      </c>
      <c r="AK350" s="70">
        <v>0.13046357615894039</v>
      </c>
      <c r="AL350" s="73">
        <v>1</v>
      </c>
      <c r="AM350" s="77">
        <v>0</v>
      </c>
      <c r="AN350" s="73">
        <v>0</v>
      </c>
      <c r="AO350" s="17"/>
      <c r="AP350" s="17"/>
      <c r="AQ350" s="17"/>
      <c r="AR350" s="17"/>
      <c r="AS350" s="17"/>
      <c r="AT350" s="28"/>
      <c r="AU350" s="17">
        <v>82.13</v>
      </c>
      <c r="AV350" s="17">
        <v>29.72</v>
      </c>
      <c r="AW350" s="17">
        <v>1.0188549880013711</v>
      </c>
      <c r="AX350" s="17">
        <v>37.5</v>
      </c>
      <c r="AY350" s="17">
        <v>1</v>
      </c>
      <c r="AZ350" s="28">
        <v>0</v>
      </c>
    </row>
    <row r="351" spans="1:52" s="29" customFormat="1" ht="14" customHeight="1">
      <c r="A351" s="38" t="s">
        <v>5</v>
      </c>
      <c r="B351" s="39" t="s">
        <v>6</v>
      </c>
      <c r="C351" s="28">
        <v>14</v>
      </c>
      <c r="D351" s="28">
        <v>1998</v>
      </c>
      <c r="E351" s="36">
        <v>9.6968335742776404</v>
      </c>
      <c r="F351" s="53"/>
      <c r="G351" s="53">
        <v>13.188800433843415</v>
      </c>
      <c r="H351" s="68">
        <v>0.73523241351009183</v>
      </c>
      <c r="I351" s="17">
        <v>3.5534734917733091</v>
      </c>
      <c r="J351" s="17">
        <v>2.734613040828763</v>
      </c>
      <c r="K351" s="17">
        <v>3.0533462276214625</v>
      </c>
      <c r="L351" s="17">
        <v>4.0647575772661479</v>
      </c>
      <c r="M351" s="20">
        <v>20</v>
      </c>
      <c r="N351" s="69">
        <v>0</v>
      </c>
      <c r="O351" s="27">
        <v>21.8</v>
      </c>
      <c r="P351" s="27">
        <v>22.34</v>
      </c>
      <c r="Q351" s="29">
        <v>15</v>
      </c>
      <c r="R351" s="29">
        <v>18.666666666666668</v>
      </c>
      <c r="S351" s="29">
        <v>33.4</v>
      </c>
      <c r="T351" s="29">
        <v>1</v>
      </c>
      <c r="U351" s="29">
        <v>30</v>
      </c>
      <c r="V351" s="29">
        <v>1</v>
      </c>
      <c r="W351" s="32">
        <v>0.3</v>
      </c>
      <c r="X351" s="63">
        <f t="shared" si="27"/>
        <v>1</v>
      </c>
      <c r="Y351" s="63">
        <f t="shared" si="28"/>
        <v>1</v>
      </c>
      <c r="Z351" s="32">
        <v>0.32500000000000001</v>
      </c>
      <c r="AA351" s="27">
        <v>345.30272097349956</v>
      </c>
      <c r="AB351" s="27">
        <v>6205.039465150473</v>
      </c>
      <c r="AC351" s="61">
        <v>0</v>
      </c>
      <c r="AD351" s="27">
        <v>6795.596717492248</v>
      </c>
      <c r="AE351" s="27"/>
      <c r="AF351" s="33">
        <v>48.7</v>
      </c>
      <c r="AG351" s="30">
        <v>44.2</v>
      </c>
      <c r="AH351" s="51">
        <v>5.1300001000000002</v>
      </c>
      <c r="AI351" s="52">
        <v>68.030000999999999</v>
      </c>
      <c r="AJ351" s="52">
        <v>30.621001</v>
      </c>
      <c r="AK351" s="70">
        <v>0.37046172820473289</v>
      </c>
      <c r="AL351" s="73">
        <v>1</v>
      </c>
      <c r="AM351" s="77">
        <v>0</v>
      </c>
      <c r="AN351" s="73">
        <v>0</v>
      </c>
      <c r="AO351" s="17"/>
      <c r="AP351" s="17"/>
      <c r="AQ351" s="17"/>
      <c r="AR351" s="17"/>
      <c r="AS351" s="17"/>
      <c r="AT351" s="28"/>
      <c r="AU351" s="17">
        <v>76.25</v>
      </c>
      <c r="AV351" s="17">
        <v>47.36</v>
      </c>
      <c r="AW351" s="17">
        <v>1.0012684989429177</v>
      </c>
      <c r="AX351" s="17">
        <v>50</v>
      </c>
      <c r="AY351" s="17">
        <v>1</v>
      </c>
      <c r="AZ351" s="28">
        <v>1</v>
      </c>
    </row>
    <row r="352" spans="1:52" s="29" customFormat="1" ht="14" customHeight="1">
      <c r="A352" s="38" t="s">
        <v>7</v>
      </c>
      <c r="B352" s="39" t="s">
        <v>8</v>
      </c>
      <c r="C352" s="28">
        <v>15</v>
      </c>
      <c r="D352" s="28">
        <v>1998</v>
      </c>
      <c r="E352" s="36">
        <v>9.9183473053538052</v>
      </c>
      <c r="F352" s="53"/>
      <c r="G352" s="53">
        <v>18.024281497443184</v>
      </c>
      <c r="H352" s="68">
        <v>0.55027698645079204</v>
      </c>
      <c r="I352" s="17">
        <v>0.52780764343661424</v>
      </c>
      <c r="J352" s="17">
        <v>0.39096862476786243</v>
      </c>
      <c r="K352" s="17">
        <v>0.42917763011993521</v>
      </c>
      <c r="L352" s="17">
        <v>0.47628751672760494</v>
      </c>
      <c r="M352" s="20">
        <v>14.8</v>
      </c>
      <c r="N352" s="69">
        <v>0</v>
      </c>
      <c r="O352" s="27">
        <v>14.766666666666666</v>
      </c>
      <c r="P352" s="27">
        <v>14.739999999999998</v>
      </c>
      <c r="Q352" s="29">
        <v>29</v>
      </c>
      <c r="R352" s="29">
        <v>31.333333333333332</v>
      </c>
      <c r="S352" s="29">
        <v>34</v>
      </c>
      <c r="T352" s="29">
        <v>0</v>
      </c>
      <c r="U352" s="29">
        <v>0</v>
      </c>
      <c r="V352" s="29">
        <v>0</v>
      </c>
      <c r="W352" s="32">
        <v>0.31428571428571428</v>
      </c>
      <c r="X352" s="63">
        <f t="shared" si="27"/>
        <v>1</v>
      </c>
      <c r="Y352" s="63">
        <f t="shared" si="28"/>
        <v>1</v>
      </c>
      <c r="Z352" s="32">
        <v>0.4143</v>
      </c>
      <c r="AA352" s="27">
        <v>499.74070563049196</v>
      </c>
      <c r="AB352" s="27">
        <v>15505.205705724129</v>
      </c>
      <c r="AC352" s="61">
        <v>0</v>
      </c>
      <c r="AD352" s="27">
        <v>65459.836619404836</v>
      </c>
      <c r="AE352" s="27"/>
      <c r="AF352" s="33">
        <v>47.1</v>
      </c>
      <c r="AG352" s="30">
        <v>29.7</v>
      </c>
      <c r="AH352" s="51">
        <v>4.7799999</v>
      </c>
      <c r="AI352" s="52">
        <v>87.91</v>
      </c>
      <c r="AJ352" s="52">
        <v>4.7670000000000003</v>
      </c>
      <c r="AK352" s="70">
        <v>0.10806040400078447</v>
      </c>
      <c r="AL352" s="73">
        <v>0</v>
      </c>
      <c r="AM352" s="73">
        <v>0</v>
      </c>
      <c r="AN352" s="73">
        <v>0</v>
      </c>
      <c r="AO352" s="17"/>
      <c r="AP352" s="17"/>
      <c r="AQ352" s="17"/>
      <c r="AR352" s="17"/>
      <c r="AS352" s="17"/>
      <c r="AT352" s="28"/>
      <c r="AU352" s="17">
        <v>83.7</v>
      </c>
      <c r="AV352" s="17">
        <v>60.26</v>
      </c>
      <c r="AW352" s="17">
        <v>4.1616022099447507</v>
      </c>
      <c r="AX352" s="17">
        <v>62.857142857142854</v>
      </c>
      <c r="AY352" s="17">
        <v>3.6666666666666665</v>
      </c>
      <c r="AZ352" s="28">
        <v>0</v>
      </c>
    </row>
    <row r="353" spans="1:53" s="29" customFormat="1" ht="14" customHeight="1">
      <c r="A353" s="38" t="s">
        <v>9</v>
      </c>
      <c r="B353" s="39" t="s">
        <v>10</v>
      </c>
      <c r="C353" s="28">
        <v>16</v>
      </c>
      <c r="D353" s="28">
        <v>1998</v>
      </c>
      <c r="E353" s="36">
        <v>9.0069489103179965</v>
      </c>
      <c r="F353" s="53"/>
      <c r="G353" s="53">
        <v>15.271396665337663</v>
      </c>
      <c r="H353" s="68">
        <v>0.58979208697797547</v>
      </c>
      <c r="I353" s="17">
        <v>0.53514739229024944</v>
      </c>
      <c r="J353" s="17">
        <v>0.34467120181405897</v>
      </c>
      <c r="K353" s="17">
        <v>0.52386098452575591</v>
      </c>
      <c r="L353" s="17">
        <v>0.47707542655735968</v>
      </c>
      <c r="M353" s="20">
        <v>17.7</v>
      </c>
      <c r="N353" s="69">
        <v>0</v>
      </c>
      <c r="O353" s="27">
        <v>16.466666666666665</v>
      </c>
      <c r="P353" s="27">
        <v>17.96</v>
      </c>
      <c r="Q353" s="29">
        <v>57</v>
      </c>
      <c r="R353" s="29">
        <v>33.333333333333336</v>
      </c>
      <c r="S353" s="29">
        <v>25.8</v>
      </c>
      <c r="T353" s="29">
        <v>1</v>
      </c>
      <c r="U353" s="29">
        <v>33</v>
      </c>
      <c r="V353" s="29">
        <v>0</v>
      </c>
      <c r="W353" s="32">
        <v>0.2558139534883721</v>
      </c>
      <c r="X353" s="63">
        <f t="shared" si="27"/>
        <v>1</v>
      </c>
      <c r="Y353" s="63">
        <f t="shared" si="28"/>
        <v>0</v>
      </c>
      <c r="Z353" s="32">
        <v>0.20929999999999999</v>
      </c>
      <c r="AA353" s="27">
        <v>408.08091832526992</v>
      </c>
      <c r="AB353" s="27">
        <v>10759.637543691999</v>
      </c>
      <c r="AC353" s="61">
        <v>0</v>
      </c>
      <c r="AD353" s="27">
        <v>12249.741781551891</v>
      </c>
      <c r="AE353" s="27"/>
      <c r="AF353" s="33"/>
      <c r="AG353" s="30"/>
      <c r="AH353" s="51">
        <v>6.6299998999999996</v>
      </c>
      <c r="AI353" s="52">
        <v>83.050002000000006</v>
      </c>
      <c r="AJ353" s="52">
        <v>2.6539999999999999</v>
      </c>
      <c r="AK353" s="70">
        <v>0.12734294056701517</v>
      </c>
      <c r="AL353" s="73">
        <v>0</v>
      </c>
      <c r="AM353" s="73">
        <v>0</v>
      </c>
      <c r="AN353" s="73">
        <v>0</v>
      </c>
      <c r="AO353" s="17"/>
      <c r="AP353" s="17"/>
      <c r="AQ353" s="17"/>
      <c r="AR353" s="17"/>
      <c r="AS353" s="17"/>
      <c r="AT353" s="28"/>
      <c r="AU353" s="17">
        <v>83.2</v>
      </c>
      <c r="AV353" s="17">
        <v>45.53</v>
      </c>
      <c r="AW353" s="17">
        <v>1.0263751127141569</v>
      </c>
      <c r="AX353" s="17">
        <v>47.368421052631575</v>
      </c>
      <c r="AY353" s="17">
        <v>1</v>
      </c>
      <c r="AZ353" s="28">
        <v>0</v>
      </c>
    </row>
    <row r="354" spans="1:53" s="29" customFormat="1" ht="14" customHeight="1">
      <c r="A354" s="38" t="s">
        <v>11</v>
      </c>
      <c r="B354" s="39" t="s">
        <v>12</v>
      </c>
      <c r="C354" s="28">
        <v>17</v>
      </c>
      <c r="D354" s="28">
        <v>1998</v>
      </c>
      <c r="E354" s="36">
        <v>12.098252822798235</v>
      </c>
      <c r="F354" s="53"/>
      <c r="G354" s="53">
        <v>19.95087950103974</v>
      </c>
      <c r="H354" s="68">
        <v>0.60640197953016228</v>
      </c>
      <c r="I354" s="17">
        <v>8.805894109809147</v>
      </c>
      <c r="J354" s="17">
        <v>7.4734490731669085</v>
      </c>
      <c r="K354" s="17">
        <v>7.1379100588906672</v>
      </c>
      <c r="L354" s="17">
        <v>7.1223680375000047</v>
      </c>
      <c r="M354" s="20">
        <v>22.6</v>
      </c>
      <c r="N354" s="69">
        <v>0</v>
      </c>
      <c r="O354" s="27">
        <v>22.866666666666664</v>
      </c>
      <c r="P354" s="27">
        <v>25.04</v>
      </c>
      <c r="Q354" s="29">
        <v>55</v>
      </c>
      <c r="R354" s="29">
        <v>77.333333333333329</v>
      </c>
      <c r="S354" s="29">
        <v>82.4</v>
      </c>
      <c r="T354" s="29">
        <v>1</v>
      </c>
      <c r="U354" s="29">
        <v>30</v>
      </c>
      <c r="V354" s="29">
        <v>1</v>
      </c>
      <c r="W354" s="32">
        <v>0.1</v>
      </c>
      <c r="X354" s="63">
        <f t="shared" si="27"/>
        <v>0</v>
      </c>
      <c r="Y354" s="63">
        <f t="shared" si="28"/>
        <v>0</v>
      </c>
      <c r="Z354" s="32">
        <v>0.18640000000000001</v>
      </c>
      <c r="AA354" s="27">
        <v>292.33048222729855</v>
      </c>
      <c r="AB354" s="27">
        <v>5993.4262321305141</v>
      </c>
      <c r="AC354" s="61">
        <v>0</v>
      </c>
      <c r="AD354" s="27">
        <v>5545.7151685189201</v>
      </c>
      <c r="AE354" s="27"/>
      <c r="AF354" s="33">
        <v>46.4</v>
      </c>
      <c r="AG354" s="30">
        <v>40.299999999999997</v>
      </c>
      <c r="AH354" s="51">
        <v>5.73</v>
      </c>
      <c r="AI354" s="52">
        <v>82.080000999999996</v>
      </c>
      <c r="AJ354" s="52">
        <v>6.5290001000000002</v>
      </c>
      <c r="AK354" s="70">
        <v>0.17125805304138175</v>
      </c>
      <c r="AL354" s="73">
        <v>1</v>
      </c>
      <c r="AM354" s="73">
        <v>0</v>
      </c>
      <c r="AN354" s="73">
        <v>0</v>
      </c>
      <c r="AO354" s="17"/>
      <c r="AP354" s="17"/>
      <c r="AQ354" s="17"/>
      <c r="AR354" s="17"/>
      <c r="AS354" s="17"/>
      <c r="AT354" s="28"/>
      <c r="AU354" s="17">
        <v>69.05</v>
      </c>
      <c r="AV354" s="17">
        <v>53.12</v>
      </c>
      <c r="AW354" s="17">
        <v>1.2313398238293927</v>
      </c>
      <c r="AX354" s="17">
        <v>66.666666666666657</v>
      </c>
      <c r="AY354" s="17">
        <v>2</v>
      </c>
      <c r="AZ354" s="28">
        <v>1</v>
      </c>
    </row>
    <row r="355" spans="1:53" s="29" customFormat="1" ht="14" customHeight="1">
      <c r="A355" s="38" t="s">
        <v>13</v>
      </c>
      <c r="B355" s="39" t="s">
        <v>14</v>
      </c>
      <c r="C355" s="28">
        <v>18</v>
      </c>
      <c r="D355" s="28">
        <v>1998</v>
      </c>
      <c r="E355" s="36">
        <v>11.065573872378556</v>
      </c>
      <c r="F355" s="53"/>
      <c r="G355" s="53">
        <v>18.221473593627248</v>
      </c>
      <c r="H355" s="68">
        <v>0.60728205188896545</v>
      </c>
      <c r="I355" s="17">
        <v>1.3923654568210262</v>
      </c>
      <c r="J355" s="17">
        <v>1.3845431789737173</v>
      </c>
      <c r="K355" s="17">
        <v>1.2754354414114024</v>
      </c>
      <c r="L355" s="17">
        <v>1.5620723004254711</v>
      </c>
      <c r="M355" s="20">
        <v>21.7</v>
      </c>
      <c r="N355" s="69">
        <v>0</v>
      </c>
      <c r="O355" s="27">
        <v>21.599999999999998</v>
      </c>
      <c r="P355" s="27">
        <v>22.259999999999998</v>
      </c>
      <c r="Q355" s="29">
        <v>86</v>
      </c>
      <c r="R355" s="29">
        <v>84</v>
      </c>
      <c r="S355" s="29">
        <v>81</v>
      </c>
      <c r="T355" s="29">
        <v>1</v>
      </c>
      <c r="U355" s="29">
        <v>30</v>
      </c>
      <c r="V355" s="29">
        <v>0</v>
      </c>
      <c r="W355" s="32">
        <v>0.13333333333333333</v>
      </c>
      <c r="X355" s="63">
        <f t="shared" si="27"/>
        <v>0</v>
      </c>
      <c r="Y355" s="63">
        <f t="shared" si="28"/>
        <v>0</v>
      </c>
      <c r="Z355" s="32">
        <v>0.11359999999999999</v>
      </c>
      <c r="AA355" s="27">
        <v>451.61476918303259</v>
      </c>
      <c r="AB355" s="27">
        <v>7062.9269219356738</v>
      </c>
      <c r="AC355" s="61">
        <v>0</v>
      </c>
      <c r="AD355" s="27">
        <v>9444.4773466213355</v>
      </c>
      <c r="AE355" s="27"/>
      <c r="AF355" s="33">
        <v>44.9</v>
      </c>
      <c r="AG355" s="30">
        <v>35.200000000000003</v>
      </c>
      <c r="AH355" s="51">
        <v>7.51</v>
      </c>
      <c r="AI355" s="52">
        <v>84.290001000000004</v>
      </c>
      <c r="AJ355" s="52">
        <v>6.6140001000000002</v>
      </c>
      <c r="AK355" s="70">
        <v>9.5588235294117641E-2</v>
      </c>
      <c r="AL355" s="73">
        <v>0</v>
      </c>
      <c r="AM355" s="73">
        <v>0</v>
      </c>
      <c r="AN355" s="73">
        <v>0</v>
      </c>
      <c r="AO355" s="17"/>
      <c r="AP355" s="17"/>
      <c r="AQ355" s="17"/>
      <c r="AR355" s="17"/>
      <c r="AS355" s="17"/>
      <c r="AT355" s="28"/>
      <c r="AU355" s="17">
        <v>84.37</v>
      </c>
      <c r="AV355" s="17">
        <v>48.22</v>
      </c>
      <c r="AW355" s="17">
        <v>1.8327632079057392</v>
      </c>
      <c r="AX355" s="17">
        <v>78.94736842105263</v>
      </c>
      <c r="AY355" s="17">
        <v>7.5</v>
      </c>
      <c r="AZ355" s="28">
        <v>1</v>
      </c>
    </row>
    <row r="356" spans="1:53" s="29" customFormat="1" ht="14" customHeight="1">
      <c r="A356" s="38" t="s">
        <v>15</v>
      </c>
      <c r="B356" s="39" t="s">
        <v>16</v>
      </c>
      <c r="C356" s="28">
        <v>19</v>
      </c>
      <c r="D356" s="28">
        <v>1998</v>
      </c>
      <c r="E356" s="36">
        <v>8.6900076068154366</v>
      </c>
      <c r="F356" s="53"/>
      <c r="G356" s="53">
        <v>16.939941392017914</v>
      </c>
      <c r="H356" s="68">
        <v>0.51298923684058084</v>
      </c>
      <c r="I356" s="17">
        <v>0.27216174183514774</v>
      </c>
      <c r="J356" s="17">
        <v>0.23328149300155523</v>
      </c>
      <c r="K356" s="17">
        <v>0.28021043945809027</v>
      </c>
      <c r="L356" s="17">
        <v>0.37730698387769279</v>
      </c>
      <c r="M356" s="20">
        <v>20.6</v>
      </c>
      <c r="N356" s="69">
        <v>0</v>
      </c>
      <c r="O356" s="27">
        <v>20.366666666666667</v>
      </c>
      <c r="P356" s="27">
        <v>22.360000000000003</v>
      </c>
      <c r="Q356" s="29">
        <v>25</v>
      </c>
      <c r="R356" s="29">
        <v>25</v>
      </c>
      <c r="S356" s="29">
        <v>27.2</v>
      </c>
      <c r="T356" s="29">
        <v>1</v>
      </c>
      <c r="U356" s="29">
        <v>30</v>
      </c>
      <c r="V356" s="29">
        <v>1</v>
      </c>
      <c r="W356" s="32">
        <v>0.18604651162790697</v>
      </c>
      <c r="X356" s="63">
        <f t="shared" si="27"/>
        <v>1</v>
      </c>
      <c r="Y356" s="63">
        <f t="shared" si="28"/>
        <v>0</v>
      </c>
      <c r="Z356" s="32">
        <v>0.23809999999999998</v>
      </c>
      <c r="AA356" s="27">
        <v>479.08565288210906</v>
      </c>
      <c r="AB356" s="27">
        <v>12190.334430793733</v>
      </c>
      <c r="AC356" s="61">
        <v>0</v>
      </c>
      <c r="AD356" s="27">
        <v>17911.804938839545</v>
      </c>
      <c r="AE356" s="27"/>
      <c r="AF356" s="33">
        <v>43.4</v>
      </c>
      <c r="AG356" s="30">
        <v>36</v>
      </c>
      <c r="AH356" s="51">
        <v>7.5799998999999998</v>
      </c>
      <c r="AI356" s="52">
        <v>85.299998000000002</v>
      </c>
      <c r="AJ356" s="52">
        <v>4.4720000000000004</v>
      </c>
      <c r="AK356" s="70">
        <v>9.6359470468431768E-2</v>
      </c>
      <c r="AL356" s="73">
        <v>1</v>
      </c>
      <c r="AM356" s="73">
        <v>0</v>
      </c>
      <c r="AN356" s="73">
        <v>0</v>
      </c>
      <c r="AO356" s="17"/>
      <c r="AP356" s="17"/>
      <c r="AQ356" s="17"/>
      <c r="AR356" s="17"/>
      <c r="AS356" s="17"/>
      <c r="AT356" s="28"/>
      <c r="AU356" s="17">
        <v>79.260000000000005</v>
      </c>
      <c r="AV356" s="17">
        <v>44.24</v>
      </c>
      <c r="AW356" s="17">
        <v>1.3616497383810402</v>
      </c>
      <c r="AX356" s="17">
        <v>59.090909090909093</v>
      </c>
      <c r="AY356" s="17">
        <v>1.8571428571428572</v>
      </c>
      <c r="AZ356" s="28">
        <v>1</v>
      </c>
    </row>
    <row r="357" spans="1:53" s="29" customFormat="1" ht="14" customHeight="1">
      <c r="A357" s="38" t="s">
        <v>17</v>
      </c>
      <c r="B357" s="39" t="s">
        <v>18</v>
      </c>
      <c r="C357" s="28">
        <v>20</v>
      </c>
      <c r="D357" s="28">
        <v>1998</v>
      </c>
      <c r="E357" s="36">
        <v>7.5406524618900237</v>
      </c>
      <c r="F357" s="53"/>
      <c r="G357" s="53">
        <v>13.491222832845692</v>
      </c>
      <c r="H357" s="68">
        <v>0.55893024341215192</v>
      </c>
      <c r="I357" s="17">
        <v>0.1941747572815534</v>
      </c>
      <c r="J357" s="17">
        <v>0.16990291262135923</v>
      </c>
      <c r="K357" s="17">
        <v>0.20565157582036972</v>
      </c>
      <c r="L357" s="17">
        <v>0.15745381087426688</v>
      </c>
      <c r="M357" s="20">
        <v>18</v>
      </c>
      <c r="N357" s="69">
        <v>0</v>
      </c>
      <c r="O357" s="27">
        <v>15.6</v>
      </c>
      <c r="P357" s="27">
        <v>16.919999999999998</v>
      </c>
      <c r="Q357" s="29">
        <v>120</v>
      </c>
      <c r="R357" s="29">
        <v>48</v>
      </c>
      <c r="S357" s="29">
        <v>42.8</v>
      </c>
      <c r="T357" s="29">
        <v>1</v>
      </c>
      <c r="U357" s="29">
        <v>30</v>
      </c>
      <c r="V357" s="29">
        <v>1</v>
      </c>
      <c r="W357" s="32">
        <v>0.20833333333333334</v>
      </c>
      <c r="X357" s="63">
        <f t="shared" si="27"/>
        <v>1</v>
      </c>
      <c r="Y357" s="63">
        <f t="shared" si="28"/>
        <v>0</v>
      </c>
      <c r="Z357" s="32">
        <v>4.1700000000000001E-2</v>
      </c>
      <c r="AA357" s="27">
        <v>467.82942662846051</v>
      </c>
      <c r="AB357" s="27">
        <v>20529.308619809039</v>
      </c>
      <c r="AC357" s="61">
        <v>0</v>
      </c>
      <c r="AD357" s="27">
        <v>36322.484520704427</v>
      </c>
      <c r="AE357" s="27"/>
      <c r="AF357" s="33">
        <v>40.200000000000003</v>
      </c>
      <c r="AG357" s="30">
        <v>17.2</v>
      </c>
      <c r="AH357" s="51">
        <v>4.7099998999999997</v>
      </c>
      <c r="AI357" s="52">
        <v>94.689999</v>
      </c>
      <c r="AJ357" s="52">
        <v>0.76500000999999995</v>
      </c>
      <c r="AK357" s="70">
        <v>5.35157187425006E-2</v>
      </c>
      <c r="AL357" s="73">
        <v>0</v>
      </c>
      <c r="AM357" s="73">
        <v>0</v>
      </c>
      <c r="AN357" s="73">
        <v>1</v>
      </c>
      <c r="AO357" s="17"/>
      <c r="AP357" s="17"/>
      <c r="AQ357" s="17"/>
      <c r="AR357" s="17"/>
      <c r="AS357" s="17"/>
      <c r="AT357" s="28"/>
      <c r="AU357" s="17">
        <v>79.03</v>
      </c>
      <c r="AV357" s="17">
        <v>53.57</v>
      </c>
      <c r="AW357" s="17">
        <v>1.6766823161189359</v>
      </c>
      <c r="AX357" s="17">
        <v>58.333333333333336</v>
      </c>
      <c r="AY357" s="17">
        <v>1.75</v>
      </c>
      <c r="AZ357" s="28">
        <v>1</v>
      </c>
    </row>
    <row r="358" spans="1:53" s="29" customFormat="1" ht="14" customHeight="1">
      <c r="A358" s="38" t="s">
        <v>19</v>
      </c>
      <c r="B358" s="39" t="s">
        <v>20</v>
      </c>
      <c r="C358" s="28">
        <v>21</v>
      </c>
      <c r="D358" s="28">
        <v>1998</v>
      </c>
      <c r="E358" s="36">
        <v>6.1506984475242241</v>
      </c>
      <c r="F358" s="53"/>
      <c r="G358" s="53">
        <v>10.448088325658226</v>
      </c>
      <c r="H358" s="68">
        <v>0.58869127593604376</v>
      </c>
      <c r="I358" s="17">
        <v>1.5845337376800606</v>
      </c>
      <c r="J358" s="17">
        <v>0.29567854435178165</v>
      </c>
      <c r="K358" s="17">
        <v>0.38310559830859647</v>
      </c>
      <c r="L358" s="17">
        <v>0.43988114767268377</v>
      </c>
      <c r="M358" s="20">
        <v>16.2</v>
      </c>
      <c r="N358" s="69">
        <v>0</v>
      </c>
      <c r="O358" s="27">
        <v>16.066666666666666</v>
      </c>
      <c r="P358" s="27">
        <v>16.720000000000002</v>
      </c>
      <c r="Q358" s="29">
        <v>44</v>
      </c>
      <c r="R358" s="29">
        <v>48.666666666666664</v>
      </c>
      <c r="S358" s="29">
        <v>43.6</v>
      </c>
      <c r="T358" s="29">
        <v>1</v>
      </c>
      <c r="U358" s="29">
        <v>33</v>
      </c>
      <c r="V358" s="29">
        <v>1</v>
      </c>
      <c r="W358" s="32">
        <v>0.28000000000000003</v>
      </c>
      <c r="X358" s="63">
        <f t="shared" si="27"/>
        <v>1</v>
      </c>
      <c r="Y358" s="63">
        <f t="shared" si="28"/>
        <v>0</v>
      </c>
      <c r="Z358" s="32">
        <v>0.3</v>
      </c>
      <c r="AA358" s="27">
        <v>439.98986420118484</v>
      </c>
      <c r="AB358" s="27">
        <v>11252.225395553402</v>
      </c>
      <c r="AC358" s="61">
        <v>0</v>
      </c>
      <c r="AD358" s="27">
        <v>14468.996025211503</v>
      </c>
      <c r="AE358" s="27"/>
      <c r="AF358" s="33">
        <v>43.9</v>
      </c>
      <c r="AG358" s="30">
        <v>34.799999999999997</v>
      </c>
      <c r="AH358" s="51">
        <v>11.27</v>
      </c>
      <c r="AI358" s="52">
        <v>88.479999000000007</v>
      </c>
      <c r="AJ358" s="52">
        <v>22.103999999999999</v>
      </c>
      <c r="AK358" s="70">
        <v>0.11307079461801942</v>
      </c>
      <c r="AL358" s="73">
        <v>0</v>
      </c>
      <c r="AM358" s="73">
        <v>0</v>
      </c>
      <c r="AN358" s="73">
        <v>0</v>
      </c>
      <c r="AO358" s="17"/>
      <c r="AP358" s="17"/>
      <c r="AQ358" s="17"/>
      <c r="AR358" s="17"/>
      <c r="AS358" s="17"/>
      <c r="AT358" s="28"/>
      <c r="AU358" s="17">
        <v>81.150000000000006</v>
      </c>
      <c r="AV358" s="17">
        <v>52.09</v>
      </c>
      <c r="AW358" s="17">
        <v>1.1435784851811197</v>
      </c>
      <c r="AX358" s="17">
        <v>56.000000000000007</v>
      </c>
      <c r="AY358" s="17">
        <v>1.2727272727272727</v>
      </c>
      <c r="AZ358" s="28">
        <v>1</v>
      </c>
    </row>
    <row r="359" spans="1:53" s="29" customFormat="1" ht="14" customHeight="1">
      <c r="A359" s="38" t="s">
        <v>61</v>
      </c>
      <c r="B359" s="39" t="s">
        <v>40</v>
      </c>
      <c r="C359" s="28">
        <v>22</v>
      </c>
      <c r="D359" s="28">
        <v>1998</v>
      </c>
      <c r="E359" s="36">
        <v>9.6205920782834173</v>
      </c>
      <c r="F359" s="53"/>
      <c r="G359" s="53">
        <v>18.151666416683632</v>
      </c>
      <c r="H359" s="68">
        <v>0.53001150734242786</v>
      </c>
      <c r="I359" s="17">
        <v>11.47895842617941</v>
      </c>
      <c r="J359" s="17">
        <v>9.9700770357165602</v>
      </c>
      <c r="K359" s="17">
        <v>8.6551049475784012</v>
      </c>
      <c r="L359" s="17">
        <v>12.233536232728834</v>
      </c>
      <c r="M359" s="20">
        <v>18.100000000000001</v>
      </c>
      <c r="N359" s="69">
        <v>0</v>
      </c>
      <c r="O359" s="27">
        <v>17.266666666666669</v>
      </c>
      <c r="P359" s="27">
        <v>20.82</v>
      </c>
      <c r="Q359" s="29">
        <v>50</v>
      </c>
      <c r="R359" s="29">
        <v>69</v>
      </c>
      <c r="S359" s="29">
        <v>76.2</v>
      </c>
      <c r="T359" s="29">
        <v>0</v>
      </c>
      <c r="U359" s="29">
        <v>0</v>
      </c>
      <c r="V359" s="29">
        <v>0</v>
      </c>
      <c r="W359" s="32">
        <v>0.26666666666666666</v>
      </c>
      <c r="X359" s="63">
        <f t="shared" si="27"/>
        <v>1</v>
      </c>
      <c r="Y359" s="63">
        <f t="shared" si="28"/>
        <v>0</v>
      </c>
      <c r="Z359" s="32">
        <v>0.26</v>
      </c>
      <c r="AA359" s="27">
        <v>301.35305037362758</v>
      </c>
      <c r="AB359" s="27">
        <v>4719.4463484706948</v>
      </c>
      <c r="AC359" s="61">
        <v>0</v>
      </c>
      <c r="AD359" s="27">
        <v>8828.6722462271937</v>
      </c>
      <c r="AE359" s="27"/>
      <c r="AF359" s="33">
        <v>43.2</v>
      </c>
      <c r="AG359" s="30">
        <v>46.3</v>
      </c>
      <c r="AH359" s="51">
        <v>7.04</v>
      </c>
      <c r="AI359" s="52">
        <v>64.479999000000007</v>
      </c>
      <c r="AJ359" s="52">
        <v>5.609</v>
      </c>
      <c r="AK359" s="70">
        <v>0.23980353145983585</v>
      </c>
      <c r="AL359" s="73">
        <v>0</v>
      </c>
      <c r="AM359" s="73">
        <v>0</v>
      </c>
      <c r="AN359" s="73">
        <v>0</v>
      </c>
      <c r="AO359" s="17"/>
      <c r="AP359" s="17"/>
      <c r="AQ359" s="17"/>
      <c r="AR359" s="17"/>
      <c r="AS359" s="17"/>
      <c r="AT359" s="28"/>
      <c r="AU359" s="17">
        <v>59.95</v>
      </c>
      <c r="AV359" s="17">
        <v>50.73</v>
      </c>
      <c r="AW359" s="17">
        <v>1.488556338028169</v>
      </c>
      <c r="AX359" s="17">
        <v>65.217391304347828</v>
      </c>
      <c r="AY359" s="17">
        <v>2.1428571428571428</v>
      </c>
      <c r="AZ359" s="28">
        <v>1</v>
      </c>
    </row>
    <row r="360" spans="1:53" s="29" customFormat="1" ht="14" customHeight="1">
      <c r="A360" s="38" t="s">
        <v>41</v>
      </c>
      <c r="B360" s="39" t="s">
        <v>42</v>
      </c>
      <c r="C360" s="28">
        <v>23</v>
      </c>
      <c r="D360" s="28">
        <v>1998</v>
      </c>
      <c r="E360" s="36">
        <v>11.717782088816325</v>
      </c>
      <c r="F360" s="53"/>
      <c r="G360" s="53">
        <v>18.992301568824921</v>
      </c>
      <c r="H360" s="68">
        <v>0.61697535953465377</v>
      </c>
      <c r="I360" s="17">
        <v>0</v>
      </c>
      <c r="J360" s="17">
        <v>0</v>
      </c>
      <c r="K360" s="17">
        <v>1.4894250819183795E-2</v>
      </c>
      <c r="L360" s="17">
        <v>8.5004568239906653E-2</v>
      </c>
      <c r="M360" s="20">
        <v>11.9</v>
      </c>
      <c r="N360" s="69">
        <v>0</v>
      </c>
      <c r="O360" s="27">
        <v>10.933333333333332</v>
      </c>
      <c r="P360" s="27">
        <v>11.499999999999998</v>
      </c>
      <c r="Q360" s="29">
        <v>0</v>
      </c>
      <c r="R360" s="29">
        <v>45.666666666666664</v>
      </c>
      <c r="S360" s="29">
        <v>36</v>
      </c>
      <c r="T360" s="29">
        <v>0</v>
      </c>
      <c r="U360" s="29">
        <v>0</v>
      </c>
      <c r="V360" s="29">
        <v>0</v>
      </c>
      <c r="W360" s="32">
        <v>0.13333333333333333</v>
      </c>
      <c r="X360" s="63">
        <f t="shared" si="27"/>
        <v>0</v>
      </c>
      <c r="Y360" s="63">
        <f t="shared" si="28"/>
        <v>0</v>
      </c>
      <c r="Z360" s="32">
        <v>0.28570000000000001</v>
      </c>
      <c r="AA360" s="27">
        <v>620.4163012796181</v>
      </c>
      <c r="AB360" s="27">
        <v>29097.873899454171</v>
      </c>
      <c r="AC360" s="61">
        <v>0</v>
      </c>
      <c r="AD360" s="27">
        <v>43131.745344859926</v>
      </c>
      <c r="AE360" s="27"/>
      <c r="AF360" s="33">
        <v>40.9</v>
      </c>
      <c r="AG360" s="30">
        <v>11.7</v>
      </c>
      <c r="AH360" s="51">
        <v>2.5100001000000001</v>
      </c>
      <c r="AI360" s="52">
        <v>97.069998999999996</v>
      </c>
      <c r="AJ360" s="52">
        <v>9.0999999999999998E-2</v>
      </c>
      <c r="AK360" s="70">
        <v>3.84967919340055E-2</v>
      </c>
      <c r="AL360" s="73">
        <v>0</v>
      </c>
      <c r="AM360" s="73">
        <v>0</v>
      </c>
      <c r="AN360" s="73">
        <v>0</v>
      </c>
      <c r="AO360" s="17"/>
      <c r="AP360" s="17"/>
      <c r="AQ360" s="17"/>
      <c r="AR360" s="17"/>
      <c r="AS360" s="17"/>
      <c r="AT360" s="28"/>
      <c r="AU360" s="17">
        <v>81.56</v>
      </c>
      <c r="AV360" s="17">
        <v>40.06</v>
      </c>
      <c r="AW360" s="17">
        <v>1.2421705426356591</v>
      </c>
      <c r="AX360" s="17">
        <v>46.666666666666664</v>
      </c>
      <c r="AY360" s="17">
        <v>1.4</v>
      </c>
      <c r="AZ360" s="28">
        <v>0</v>
      </c>
    </row>
    <row r="361" spans="1:53" s="29" customFormat="1" ht="14" customHeight="1">
      <c r="A361" s="38" t="s">
        <v>43</v>
      </c>
      <c r="B361" s="39" t="s">
        <v>62</v>
      </c>
      <c r="C361" s="28">
        <v>24</v>
      </c>
      <c r="D361" s="28">
        <v>1998</v>
      </c>
      <c r="E361" s="36">
        <v>8.7667960591188638</v>
      </c>
      <c r="F361" s="53"/>
      <c r="G361" s="53">
        <v>16.642648203516611</v>
      </c>
      <c r="H361" s="68">
        <v>0.52676689141734245</v>
      </c>
      <c r="I361" s="17">
        <v>2.1090934784144704</v>
      </c>
      <c r="J361" s="17">
        <v>1.7911396876987211</v>
      </c>
      <c r="K361" s="17">
        <v>2.6876771466934688</v>
      </c>
      <c r="L361" s="17">
        <v>3.8866445099685065</v>
      </c>
      <c r="M361" s="20">
        <v>19.899999999999999</v>
      </c>
      <c r="N361" s="69">
        <v>0</v>
      </c>
      <c r="O361" s="27">
        <v>22.766666666666669</v>
      </c>
      <c r="P361" s="27">
        <v>24.22</v>
      </c>
      <c r="Q361" s="29">
        <v>39</v>
      </c>
      <c r="R361" s="29">
        <v>50.666666666666664</v>
      </c>
      <c r="S361" s="29">
        <v>53.2</v>
      </c>
      <c r="T361" s="29">
        <v>1</v>
      </c>
      <c r="U361" s="29">
        <v>30</v>
      </c>
      <c r="V361" s="29">
        <v>0</v>
      </c>
      <c r="W361" s="32">
        <v>0.22500000000000001</v>
      </c>
      <c r="X361" s="63">
        <f t="shared" si="27"/>
        <v>1</v>
      </c>
      <c r="Y361" s="63">
        <f t="shared" si="28"/>
        <v>0</v>
      </c>
      <c r="Z361" s="32">
        <v>0.25</v>
      </c>
      <c r="AA361" s="27">
        <v>376.40660464509159</v>
      </c>
      <c r="AB361" s="27">
        <v>6502.5581819094004</v>
      </c>
      <c r="AC361" s="61">
        <v>0</v>
      </c>
      <c r="AD361" s="27">
        <v>5254.6656479423236</v>
      </c>
      <c r="AE361" s="27"/>
      <c r="AF361" s="33">
        <v>45.7</v>
      </c>
      <c r="AG361" s="30">
        <v>37.9</v>
      </c>
      <c r="AH361" s="51">
        <v>7.1400001</v>
      </c>
      <c r="AI361" s="52">
        <v>78.63</v>
      </c>
      <c r="AJ361" s="52">
        <v>56.814</v>
      </c>
      <c r="AK361" s="70">
        <v>0.13723813595553655</v>
      </c>
      <c r="AL361" s="73">
        <v>0</v>
      </c>
      <c r="AM361" s="73">
        <v>0</v>
      </c>
      <c r="AN361" s="73">
        <v>0</v>
      </c>
      <c r="AO361" s="17"/>
      <c r="AP361" s="17"/>
      <c r="AQ361" s="17"/>
      <c r="AR361" s="17"/>
      <c r="AS361" s="17"/>
      <c r="AT361" s="28"/>
      <c r="AU361" s="17">
        <v>76.23</v>
      </c>
      <c r="AV361" s="17">
        <v>43.14</v>
      </c>
      <c r="AW361" s="17">
        <v>1.1668920746551259</v>
      </c>
      <c r="AX361" s="17">
        <v>47.5</v>
      </c>
      <c r="AY361" s="17">
        <v>1.2666666666666666</v>
      </c>
      <c r="AZ361" s="28">
        <v>1</v>
      </c>
    </row>
    <row r="362" spans="1:53" s="29" customFormat="1" ht="14" customHeight="1">
      <c r="A362" s="38" t="s">
        <v>47</v>
      </c>
      <c r="B362" s="39" t="s">
        <v>48</v>
      </c>
      <c r="C362" s="28">
        <v>1</v>
      </c>
      <c r="D362" s="28">
        <v>1999</v>
      </c>
      <c r="E362" s="36">
        <v>10.659179807488382</v>
      </c>
      <c r="F362" s="53"/>
      <c r="G362" s="53">
        <v>15.067006299753672</v>
      </c>
      <c r="H362" s="68">
        <v>0.70745173894714886</v>
      </c>
      <c r="I362" s="17">
        <v>1.4278176836492891</v>
      </c>
      <c r="J362" s="17">
        <v>0.39479043246445494</v>
      </c>
      <c r="K362" s="17">
        <v>0.72457362185481189</v>
      </c>
      <c r="L362" s="17">
        <v>0.69028271692132592</v>
      </c>
      <c r="M362" s="20">
        <v>16.600000000000001</v>
      </c>
      <c r="N362" s="69">
        <v>0</v>
      </c>
      <c r="O362" s="27">
        <v>18.166666666666668</v>
      </c>
      <c r="P362" s="27">
        <v>19.52</v>
      </c>
      <c r="Q362" s="29">
        <v>19</v>
      </c>
      <c r="R362" s="29">
        <v>23.333333333333332</v>
      </c>
      <c r="S362" s="29">
        <v>23.4</v>
      </c>
      <c r="T362" s="29">
        <v>1</v>
      </c>
      <c r="U362" s="29">
        <v>30</v>
      </c>
      <c r="V362" s="29">
        <v>1</v>
      </c>
      <c r="W362" s="32">
        <v>0.22826086956521738</v>
      </c>
      <c r="X362" s="63">
        <f t="shared" si="27"/>
        <v>1</v>
      </c>
      <c r="Y362" s="63">
        <f t="shared" si="28"/>
        <v>0</v>
      </c>
      <c r="Z362" s="32">
        <v>0.28260000000000002</v>
      </c>
      <c r="AA362" s="27">
        <v>652.74968556655381</v>
      </c>
      <c r="AB362" s="27">
        <v>10753.83659673848</v>
      </c>
      <c r="AC362" s="61">
        <v>1</v>
      </c>
      <c r="AD362" s="27">
        <v>13144.835330935291</v>
      </c>
      <c r="AE362" s="27"/>
      <c r="AF362" s="33">
        <v>42.6</v>
      </c>
      <c r="AG362" s="30">
        <v>32</v>
      </c>
      <c r="AH362" s="51">
        <v>10.3</v>
      </c>
      <c r="AI362" s="52">
        <v>96.160000999999994</v>
      </c>
      <c r="AJ362" s="52">
        <v>44.157998999999997</v>
      </c>
      <c r="AK362" s="70">
        <v>4.732612889513782E-2</v>
      </c>
      <c r="AL362" s="73">
        <v>1</v>
      </c>
      <c r="AM362" s="73">
        <v>1</v>
      </c>
      <c r="AN362" s="73">
        <v>0</v>
      </c>
      <c r="AO362" s="17">
        <v>82.97</v>
      </c>
      <c r="AP362" s="17">
        <v>44.05</v>
      </c>
      <c r="AQ362" s="17">
        <v>1.2349313148303895</v>
      </c>
      <c r="AR362" s="17">
        <v>52.173913043478258</v>
      </c>
      <c r="AS362" s="17">
        <v>1.2</v>
      </c>
      <c r="AT362" s="28">
        <v>0</v>
      </c>
      <c r="AU362" s="17">
        <v>82.97</v>
      </c>
      <c r="AV362" s="17">
        <v>44.05</v>
      </c>
      <c r="AW362" s="17">
        <v>1.2349313148303895</v>
      </c>
      <c r="AX362" s="17">
        <v>52.173913043478258</v>
      </c>
      <c r="AY362" s="17">
        <v>1.2</v>
      </c>
      <c r="AZ362" s="28">
        <v>0</v>
      </c>
      <c r="BA362" s="15"/>
    </row>
    <row r="363" spans="1:53" s="29" customFormat="1" ht="14" customHeight="1">
      <c r="A363" s="38" t="s">
        <v>33</v>
      </c>
      <c r="B363" s="39" t="s">
        <v>34</v>
      </c>
      <c r="C363" s="28">
        <v>2</v>
      </c>
      <c r="D363" s="28">
        <v>1999</v>
      </c>
      <c r="E363" s="36">
        <v>27.334286061985896</v>
      </c>
      <c r="F363" s="53"/>
      <c r="G363" s="53">
        <v>29.939575972618954</v>
      </c>
      <c r="H363" s="68">
        <v>0.91298173651438119</v>
      </c>
      <c r="I363" s="17">
        <v>0.56853636552728282</v>
      </c>
      <c r="J363" s="17">
        <v>0.19968106496567983</v>
      </c>
      <c r="K363" s="17">
        <v>0.21930207941124968</v>
      </c>
      <c r="L363" s="17">
        <v>0.19387571600490289</v>
      </c>
      <c r="M363" s="20">
        <v>10.7</v>
      </c>
      <c r="N363" s="69">
        <v>0</v>
      </c>
      <c r="O363" s="27">
        <v>11.966666666666667</v>
      </c>
      <c r="P363" s="27">
        <v>12.74</v>
      </c>
      <c r="Q363" s="29">
        <v>2</v>
      </c>
      <c r="R363" s="29">
        <v>2.3333333333333335</v>
      </c>
      <c r="S363" s="29">
        <v>5.4</v>
      </c>
      <c r="T363" s="29">
        <v>1</v>
      </c>
      <c r="U363" s="29">
        <v>30</v>
      </c>
      <c r="V363" s="29">
        <v>1</v>
      </c>
      <c r="W363" s="32">
        <v>0.35</v>
      </c>
      <c r="X363" s="63">
        <f t="shared" si="27"/>
        <v>1</v>
      </c>
      <c r="Y363" s="63">
        <f t="shared" si="28"/>
        <v>1</v>
      </c>
      <c r="Z363" s="32">
        <v>0.36670000000000003</v>
      </c>
      <c r="AA363" s="27">
        <v>1077.9373587633791</v>
      </c>
      <c r="AB363" s="27">
        <v>36370.970029265525</v>
      </c>
      <c r="AC363" s="61">
        <v>1</v>
      </c>
      <c r="AD363" s="27">
        <v>42088.148084453911</v>
      </c>
      <c r="AE363" s="27"/>
      <c r="AF363" s="33">
        <v>42.6</v>
      </c>
      <c r="AG363" s="30">
        <v>8.3000000000000007</v>
      </c>
      <c r="AH363" s="51">
        <v>17.02</v>
      </c>
      <c r="AI363" s="52">
        <v>100</v>
      </c>
      <c r="AJ363" s="52">
        <v>14069.956</v>
      </c>
      <c r="AK363" s="70">
        <v>3.3499902969144187E-2</v>
      </c>
      <c r="AL363" s="73">
        <v>1</v>
      </c>
      <c r="AM363" s="73">
        <v>1</v>
      </c>
      <c r="AN363" s="73">
        <v>0</v>
      </c>
      <c r="AO363" s="17">
        <v>73.2</v>
      </c>
      <c r="AP363" s="17">
        <v>36.659999999999997</v>
      </c>
      <c r="AQ363" s="17">
        <v>1.1894873458792989</v>
      </c>
      <c r="AR363" s="17">
        <v>40</v>
      </c>
      <c r="AS363" s="17">
        <v>1.2</v>
      </c>
      <c r="AT363" s="28">
        <v>0</v>
      </c>
      <c r="AU363" s="17">
        <v>73.2</v>
      </c>
      <c r="AV363" s="17">
        <v>36.659999999999997</v>
      </c>
      <c r="AW363" s="17">
        <v>1.1894873458792989</v>
      </c>
      <c r="AX363" s="17">
        <v>40</v>
      </c>
      <c r="AY363" s="17">
        <v>1.2</v>
      </c>
      <c r="AZ363" s="28">
        <v>0</v>
      </c>
    </row>
    <row r="364" spans="1:53" s="29" customFormat="1" ht="14" customHeight="1">
      <c r="A364" s="38" t="s">
        <v>35</v>
      </c>
      <c r="B364" s="39" t="s">
        <v>36</v>
      </c>
      <c r="C364" s="28">
        <v>3</v>
      </c>
      <c r="D364" s="28">
        <v>1999</v>
      </c>
      <c r="E364" s="36">
        <v>8.9467979368762336</v>
      </c>
      <c r="F364" s="53"/>
      <c r="G364" s="53">
        <v>17.8733967842625</v>
      </c>
      <c r="H364" s="68">
        <v>0.500565060176691</v>
      </c>
      <c r="I364" s="17">
        <v>39.140123214051648</v>
      </c>
      <c r="J364" s="17">
        <v>2.7526543452615022</v>
      </c>
      <c r="K364" s="17">
        <v>2.664787164149256</v>
      </c>
      <c r="L364" s="17">
        <v>2.9123593154292395</v>
      </c>
      <c r="M364" s="20">
        <v>20.3</v>
      </c>
      <c r="N364" s="69">
        <v>0</v>
      </c>
      <c r="O364" s="27">
        <v>23.066666666666666</v>
      </c>
      <c r="P364" s="27">
        <v>24.339999999999996</v>
      </c>
      <c r="Q364" s="29">
        <v>51</v>
      </c>
      <c r="R364" s="29">
        <v>42.333333333333336</v>
      </c>
      <c r="S364" s="29">
        <v>38.799999999999997</v>
      </c>
      <c r="T364" s="29">
        <v>0</v>
      </c>
      <c r="U364" s="29">
        <v>30</v>
      </c>
      <c r="V364" s="29">
        <v>1</v>
      </c>
      <c r="W364" s="32"/>
      <c r="X364" s="63"/>
      <c r="Y364" s="63"/>
      <c r="Z364" s="32">
        <v>0.19</v>
      </c>
      <c r="AA364" s="27">
        <v>373.82671816977364</v>
      </c>
      <c r="AB364" s="27">
        <v>9216.1748459024529</v>
      </c>
      <c r="AC364" s="61">
        <v>1</v>
      </c>
      <c r="AD364" s="27">
        <v>9906.4850062512833</v>
      </c>
      <c r="AE364" s="27"/>
      <c r="AF364" s="33">
        <v>44.8</v>
      </c>
      <c r="AG364" s="30">
        <v>40.1</v>
      </c>
      <c r="AH364" s="51">
        <v>7.1199998999999998</v>
      </c>
      <c r="AI364" s="52">
        <v>73.160000999999994</v>
      </c>
      <c r="AJ364" s="52">
        <v>3.1240000000000001</v>
      </c>
      <c r="AK364" s="70">
        <v>8.0813280144125602E-2</v>
      </c>
      <c r="AL364" s="73">
        <v>1</v>
      </c>
      <c r="AM364" s="73">
        <v>1</v>
      </c>
      <c r="AN364" s="73">
        <v>0</v>
      </c>
      <c r="AO364" s="17">
        <v>82.77</v>
      </c>
      <c r="AP364" s="17">
        <v>52.86</v>
      </c>
      <c r="AQ364" s="17">
        <v>1.1956570911558471</v>
      </c>
      <c r="AR364" s="17">
        <v>55.000000000000007</v>
      </c>
      <c r="AS364" s="17">
        <v>1.2222222222222223</v>
      </c>
      <c r="AT364" s="28">
        <v>0</v>
      </c>
      <c r="AU364" s="17">
        <v>82.77</v>
      </c>
      <c r="AV364" s="17">
        <v>52.86</v>
      </c>
      <c r="AW364" s="17">
        <v>1.1956570911558471</v>
      </c>
      <c r="AX364" s="17">
        <v>55.000000000000007</v>
      </c>
      <c r="AY364" s="17">
        <v>1.2222222222222223</v>
      </c>
      <c r="AZ364" s="28">
        <v>0</v>
      </c>
    </row>
    <row r="365" spans="1:53" s="29" customFormat="1" ht="14" customHeight="1">
      <c r="A365" s="38" t="s">
        <v>37</v>
      </c>
      <c r="B365" s="39" t="s">
        <v>23</v>
      </c>
      <c r="C365" s="28">
        <v>4</v>
      </c>
      <c r="D365" s="28">
        <v>1999</v>
      </c>
      <c r="E365" s="36">
        <v>9.4916827859765753</v>
      </c>
      <c r="F365" s="53"/>
      <c r="G365" s="53">
        <v>14.362989762301964</v>
      </c>
      <c r="H365" s="68">
        <v>0.66084310739321572</v>
      </c>
      <c r="I365" s="17">
        <v>6.1062683428971916</v>
      </c>
      <c r="J365" s="17">
        <v>4.9673660694730382</v>
      </c>
      <c r="K365" s="17">
        <v>5.7287334124455747</v>
      </c>
      <c r="L365" s="17">
        <v>6.5060208496485945</v>
      </c>
      <c r="M365" s="20">
        <v>29</v>
      </c>
      <c r="N365" s="69">
        <v>0</v>
      </c>
      <c r="O365" s="27">
        <v>29.666666666666668</v>
      </c>
      <c r="P365" s="27">
        <v>31.24</v>
      </c>
      <c r="Q365" s="29">
        <v>132</v>
      </c>
      <c r="R365" s="29">
        <v>106.66666666666667</v>
      </c>
      <c r="S365" s="29">
        <v>121.2</v>
      </c>
      <c r="T365" s="29">
        <v>1</v>
      </c>
      <c r="U365" s="29">
        <v>30</v>
      </c>
      <c r="V365" s="29">
        <v>1</v>
      </c>
      <c r="W365" s="32">
        <v>0.28125</v>
      </c>
      <c r="X365" s="63">
        <f t="shared" ref="X365:X396" si="29">IF(W365&gt;=0.15,1,0)</f>
        <v>1</v>
      </c>
      <c r="Y365" s="63">
        <f t="shared" ref="Y365:Y396" si="30">IF(W365&gt;=0.3,1,0)</f>
        <v>0</v>
      </c>
      <c r="Z365" s="32">
        <v>0.25</v>
      </c>
      <c r="AA365" s="27">
        <v>444.45387809325706</v>
      </c>
      <c r="AB365" s="27">
        <v>5386.6281661288504</v>
      </c>
      <c r="AC365" s="61">
        <v>1</v>
      </c>
      <c r="AD365" s="27">
        <v>4418.9316267862641</v>
      </c>
      <c r="AE365" s="27"/>
      <c r="AF365" s="33">
        <v>50.6</v>
      </c>
      <c r="AG365" s="30">
        <v>52</v>
      </c>
      <c r="AH365" s="51">
        <v>5.8999999000000001</v>
      </c>
      <c r="AI365" s="52">
        <v>77.479996999999997</v>
      </c>
      <c r="AJ365" s="52">
        <v>9.5900002000000004</v>
      </c>
      <c r="AK365" s="70">
        <v>0.31600264142637025</v>
      </c>
      <c r="AL365" s="73">
        <v>1</v>
      </c>
      <c r="AM365" s="73">
        <v>1</v>
      </c>
      <c r="AN365" s="73">
        <v>0</v>
      </c>
      <c r="AO365" s="17">
        <v>78.53</v>
      </c>
      <c r="AP365" s="17">
        <v>61.99</v>
      </c>
      <c r="AQ365" s="17">
        <v>1.9450894257922811</v>
      </c>
      <c r="AR365" s="17">
        <v>68.75</v>
      </c>
      <c r="AS365" s="17">
        <v>2.2000000000000002</v>
      </c>
      <c r="AT365" s="28">
        <v>0</v>
      </c>
      <c r="AU365" s="17">
        <v>78.53</v>
      </c>
      <c r="AV365" s="17">
        <v>61.99</v>
      </c>
      <c r="AW365" s="17">
        <v>1.9450894257922811</v>
      </c>
      <c r="AX365" s="17">
        <v>68.75</v>
      </c>
      <c r="AY365" s="17">
        <v>2.2000000000000002</v>
      </c>
      <c r="AZ365" s="28">
        <v>0</v>
      </c>
    </row>
    <row r="366" spans="1:53" s="29" customFormat="1" ht="14" customHeight="1">
      <c r="A366" s="38" t="s">
        <v>24</v>
      </c>
      <c r="B366" s="39" t="s">
        <v>25</v>
      </c>
      <c r="C366" s="28">
        <v>5</v>
      </c>
      <c r="D366" s="28">
        <v>1999</v>
      </c>
      <c r="E366" s="36">
        <v>11.459593373818345</v>
      </c>
      <c r="F366" s="53"/>
      <c r="G366" s="53">
        <v>15.762762296547891</v>
      </c>
      <c r="H366" s="68">
        <v>0.72700413533026775</v>
      </c>
      <c r="I366" s="17">
        <v>0.38896317004983594</v>
      </c>
      <c r="J366" s="17">
        <v>0.31603257566549164</v>
      </c>
      <c r="K366" s="17">
        <v>0.37060799683663936</v>
      </c>
      <c r="L366" s="17">
        <v>0.42032418823937628</v>
      </c>
      <c r="M366" s="20">
        <v>17.899999999999999</v>
      </c>
      <c r="N366" s="69">
        <v>0</v>
      </c>
      <c r="O366" s="27">
        <v>18.899999999999999</v>
      </c>
      <c r="P366" s="27">
        <v>19</v>
      </c>
      <c r="Q366" s="29">
        <v>0</v>
      </c>
      <c r="R366" s="29">
        <v>27.333333333333332</v>
      </c>
      <c r="S366" s="29">
        <v>30.2</v>
      </c>
      <c r="T366" s="29">
        <v>1</v>
      </c>
      <c r="U366" s="29">
        <v>30</v>
      </c>
      <c r="V366" s="29">
        <v>1</v>
      </c>
      <c r="W366" s="32">
        <v>0.25925925925925924</v>
      </c>
      <c r="X366" s="63">
        <f t="shared" si="29"/>
        <v>1</v>
      </c>
      <c r="Y366" s="63">
        <f t="shared" si="30"/>
        <v>0</v>
      </c>
      <c r="Z366" s="32">
        <v>0.29630000000000001</v>
      </c>
      <c r="AA366" s="27">
        <v>498.42399701946238</v>
      </c>
      <c r="AB366" s="27">
        <v>13492.709774492134</v>
      </c>
      <c r="AC366" s="61">
        <v>1</v>
      </c>
      <c r="AD366" s="27">
        <v>14182.970023641259</v>
      </c>
      <c r="AE366" s="27"/>
      <c r="AF366" s="33">
        <v>44.6</v>
      </c>
      <c r="AG366" s="30">
        <v>26.6</v>
      </c>
      <c r="AH366" s="51">
        <v>6.2799999</v>
      </c>
      <c r="AI366" s="52">
        <v>89.160000999999994</v>
      </c>
      <c r="AJ366" s="52">
        <v>1.79</v>
      </c>
      <c r="AK366" s="70">
        <v>0.1360610095630069</v>
      </c>
      <c r="AL366" s="73">
        <v>0</v>
      </c>
      <c r="AM366" s="73">
        <v>0</v>
      </c>
      <c r="AN366" s="73">
        <v>1</v>
      </c>
      <c r="AO366" s="17">
        <v>81.209999999999994</v>
      </c>
      <c r="AP366" s="17">
        <v>53.28</v>
      </c>
      <c r="AQ366" s="17">
        <v>1.4490073429426162</v>
      </c>
      <c r="AR366" s="17">
        <v>59.259259259259252</v>
      </c>
      <c r="AS366" s="17">
        <v>1.4545454545454546</v>
      </c>
      <c r="AT366" s="28">
        <v>0</v>
      </c>
      <c r="AU366" s="17">
        <v>81.209999999999994</v>
      </c>
      <c r="AV366" s="17">
        <v>53.28</v>
      </c>
      <c r="AW366" s="17">
        <v>1.4490073429426162</v>
      </c>
      <c r="AX366" s="17">
        <v>59.259259259259252</v>
      </c>
      <c r="AY366" s="17">
        <v>1.4545454545454546</v>
      </c>
      <c r="AZ366" s="28">
        <v>0</v>
      </c>
    </row>
    <row r="367" spans="1:53" s="29" customFormat="1" ht="14" customHeight="1">
      <c r="A367" s="38" t="s">
        <v>26</v>
      </c>
      <c r="B367" s="39" t="s">
        <v>27</v>
      </c>
      <c r="C367" s="28">
        <v>6</v>
      </c>
      <c r="D367" s="28">
        <v>1999</v>
      </c>
      <c r="E367" s="36">
        <v>7.3999927202786111</v>
      </c>
      <c r="F367" s="53"/>
      <c r="G367" s="53">
        <v>13.454544574577525</v>
      </c>
      <c r="H367" s="68">
        <v>0.54999949491125544</v>
      </c>
      <c r="I367" s="17">
        <v>1.3591440915243553</v>
      </c>
      <c r="J367" s="17">
        <v>9.4565277855036989E-2</v>
      </c>
      <c r="K367" s="17">
        <v>0.14473832552035312</v>
      </c>
      <c r="L367" s="17">
        <v>0.15112897233219946</v>
      </c>
      <c r="M367" s="20">
        <v>15.3</v>
      </c>
      <c r="N367" s="69">
        <v>0</v>
      </c>
      <c r="O367" s="27">
        <v>16.133333333333336</v>
      </c>
      <c r="P367" s="27">
        <v>17.66</v>
      </c>
      <c r="Q367" s="29">
        <v>13</v>
      </c>
      <c r="R367" s="29">
        <v>24.333333333333332</v>
      </c>
      <c r="S367" s="29">
        <v>28</v>
      </c>
      <c r="T367" s="29">
        <v>1</v>
      </c>
      <c r="U367" s="29">
        <v>30</v>
      </c>
      <c r="V367" s="29">
        <v>0</v>
      </c>
      <c r="W367" s="32">
        <v>0.22727272727272727</v>
      </c>
      <c r="X367" s="63">
        <f t="shared" si="29"/>
        <v>1</v>
      </c>
      <c r="Y367" s="63">
        <f t="shared" si="30"/>
        <v>0</v>
      </c>
      <c r="Z367" s="32">
        <v>0.30159999999999998</v>
      </c>
      <c r="AA367" s="27">
        <v>353.480599374338</v>
      </c>
      <c r="AB367" s="27">
        <v>10554.387611274131</v>
      </c>
      <c r="AC367" s="61">
        <v>1</v>
      </c>
      <c r="AD367" s="27">
        <v>12974.362297492575</v>
      </c>
      <c r="AE367" s="27"/>
      <c r="AF367" s="33">
        <v>42.8</v>
      </c>
      <c r="AG367" s="30">
        <v>28.4</v>
      </c>
      <c r="AH367" s="51">
        <v>10.34</v>
      </c>
      <c r="AI367" s="52">
        <v>88.159998000000002</v>
      </c>
      <c r="AJ367" s="52">
        <v>18.187999000000001</v>
      </c>
      <c r="AK367" s="70">
        <v>6.4475678912990581E-2</v>
      </c>
      <c r="AL367" s="73">
        <v>0</v>
      </c>
      <c r="AM367" s="73">
        <v>0</v>
      </c>
      <c r="AN367" s="73">
        <v>1</v>
      </c>
      <c r="AO367" s="17">
        <v>78.790000000000006</v>
      </c>
      <c r="AP367" s="17">
        <v>34.29</v>
      </c>
      <c r="AQ367" s="17">
        <v>1.1557128412537916</v>
      </c>
      <c r="AR367" s="17">
        <v>54.54545454545454</v>
      </c>
      <c r="AS367" s="17">
        <v>1.6363636363636365</v>
      </c>
      <c r="AT367" s="28">
        <v>1</v>
      </c>
      <c r="AU367" s="17">
        <v>78.790000000000006</v>
      </c>
      <c r="AV367" s="17">
        <v>34.29</v>
      </c>
      <c r="AW367" s="17">
        <v>1.1557128412537916</v>
      </c>
      <c r="AX367" s="17">
        <v>54.54545454545454</v>
      </c>
      <c r="AY367" s="17">
        <v>1.6363636363636365</v>
      </c>
      <c r="AZ367" s="28">
        <v>1</v>
      </c>
    </row>
    <row r="368" spans="1:53" s="29" customFormat="1" ht="14" customHeight="1">
      <c r="A368" s="38" t="s">
        <v>28</v>
      </c>
      <c r="B368" s="39" t="s">
        <v>29</v>
      </c>
      <c r="C368" s="28">
        <v>7</v>
      </c>
      <c r="D368" s="28">
        <v>1999</v>
      </c>
      <c r="E368" s="36">
        <v>8.4800021138991788</v>
      </c>
      <c r="F368" s="53"/>
      <c r="G368" s="53">
        <v>10.74460472722364</v>
      </c>
      <c r="H368" s="68">
        <v>0.78923351106750061</v>
      </c>
      <c r="I368" s="17">
        <v>1.7034969005820282</v>
      </c>
      <c r="J368" s="17">
        <v>1.637249798892727</v>
      </c>
      <c r="K368" s="17">
        <v>1.9329433617752481</v>
      </c>
      <c r="L368" s="17">
        <v>2.1889256484526465</v>
      </c>
      <c r="M368" s="20">
        <v>22.9</v>
      </c>
      <c r="N368" s="69">
        <v>0</v>
      </c>
      <c r="O368" s="27">
        <v>23.166666666666668</v>
      </c>
      <c r="P368" s="27">
        <v>24.580000000000002</v>
      </c>
      <c r="Q368" s="29">
        <v>66</v>
      </c>
      <c r="R368" s="29">
        <v>55.666666666666664</v>
      </c>
      <c r="S368" s="29">
        <v>52.6</v>
      </c>
      <c r="T368" s="29">
        <v>1</v>
      </c>
      <c r="U368" s="29">
        <v>30</v>
      </c>
      <c r="V368" s="29">
        <v>0</v>
      </c>
      <c r="W368" s="32">
        <v>7.6923076923076927E-2</v>
      </c>
      <c r="X368" s="63">
        <f t="shared" si="29"/>
        <v>0</v>
      </c>
      <c r="Y368" s="63">
        <f t="shared" si="30"/>
        <v>0</v>
      </c>
      <c r="Z368" s="32"/>
      <c r="AA368" s="27">
        <v>382.29162776700184</v>
      </c>
      <c r="AB368" s="27">
        <v>6089.0240772780871</v>
      </c>
      <c r="AC368" s="61">
        <v>1</v>
      </c>
      <c r="AD368" s="27">
        <v>7580.1319824440789</v>
      </c>
      <c r="AE368" s="27"/>
      <c r="AF368" s="33">
        <v>42.6</v>
      </c>
      <c r="AG368" s="30">
        <v>50.9</v>
      </c>
      <c r="AH368" s="51">
        <v>6.7800000999999996</v>
      </c>
      <c r="AI368" s="52">
        <v>78.340001000000001</v>
      </c>
      <c r="AJ368" s="52">
        <v>10.252000000000001</v>
      </c>
      <c r="AK368" s="70">
        <v>0.23617381489841988</v>
      </c>
      <c r="AL368" s="73">
        <v>1</v>
      </c>
      <c r="AM368" s="77">
        <v>1</v>
      </c>
      <c r="AN368" s="73">
        <v>0</v>
      </c>
      <c r="AO368" s="17">
        <v>77.959999999999994</v>
      </c>
      <c r="AP368" s="17">
        <v>28.06</v>
      </c>
      <c r="AQ368" s="17">
        <v>1.1814736842105262</v>
      </c>
      <c r="AR368" s="17">
        <v>30.76923076923077</v>
      </c>
      <c r="AS368" s="17">
        <v>1.3333333333333333</v>
      </c>
      <c r="AT368" s="28">
        <v>0</v>
      </c>
      <c r="AU368" s="17">
        <v>77.959999999999994</v>
      </c>
      <c r="AV368" s="17">
        <v>28.06</v>
      </c>
      <c r="AW368" s="17">
        <v>1.1814736842105262</v>
      </c>
      <c r="AX368" s="17">
        <v>30.76923076923077</v>
      </c>
      <c r="AY368" s="17">
        <v>1.3333333333333333</v>
      </c>
      <c r="AZ368" s="28">
        <v>0</v>
      </c>
    </row>
    <row r="369" spans="1:52" s="29" customFormat="1" ht="14" customHeight="1">
      <c r="A369" s="38" t="s">
        <v>30</v>
      </c>
      <c r="B369" s="39" t="s">
        <v>31</v>
      </c>
      <c r="C369" s="28">
        <v>8</v>
      </c>
      <c r="D369" s="28">
        <v>1999</v>
      </c>
      <c r="E369" s="36">
        <v>13.890293845014199</v>
      </c>
      <c r="F369" s="53"/>
      <c r="G369" s="53">
        <v>16.489094144079989</v>
      </c>
      <c r="H369" s="68">
        <v>0.8423927793511431</v>
      </c>
      <c r="I369" s="17">
        <v>0.32479088805837336</v>
      </c>
      <c r="J369" s="17">
        <v>0.19131518063712405</v>
      </c>
      <c r="K369" s="17">
        <v>0.28602867649272051</v>
      </c>
      <c r="L369" s="17">
        <v>0.32383847203958588</v>
      </c>
      <c r="M369" s="20">
        <v>19.5</v>
      </c>
      <c r="N369" s="69">
        <v>0</v>
      </c>
      <c r="O369" s="27">
        <v>19.3</v>
      </c>
      <c r="P369" s="27">
        <v>19.580000000000002</v>
      </c>
      <c r="Q369" s="29">
        <v>18</v>
      </c>
      <c r="R369" s="29">
        <v>20.333333333333332</v>
      </c>
      <c r="S369" s="29">
        <v>25.4</v>
      </c>
      <c r="T369" s="29">
        <v>0</v>
      </c>
      <c r="U369" s="29">
        <v>0</v>
      </c>
      <c r="V369" s="29">
        <v>0</v>
      </c>
      <c r="W369" s="32">
        <v>7.1428571428571425E-2</v>
      </c>
      <c r="X369" s="63">
        <f t="shared" si="29"/>
        <v>0</v>
      </c>
      <c r="Y369" s="63">
        <f t="shared" si="30"/>
        <v>0</v>
      </c>
      <c r="Z369" s="32">
        <v>0.10710000000000001</v>
      </c>
      <c r="AA369" s="27">
        <v>464.08986157575197</v>
      </c>
      <c r="AB369" s="27">
        <v>8060.7568967687357</v>
      </c>
      <c r="AC369" s="61">
        <v>1</v>
      </c>
      <c r="AD369" s="27">
        <v>8825.6976161405855</v>
      </c>
      <c r="AE369" s="27"/>
      <c r="AF369" s="33">
        <v>44.7</v>
      </c>
      <c r="AG369" s="30">
        <v>34.299999999999997</v>
      </c>
      <c r="AH369" s="51">
        <v>9.36</v>
      </c>
      <c r="AI369" s="52">
        <v>81.52</v>
      </c>
      <c r="AJ369" s="52">
        <v>14.35</v>
      </c>
      <c r="AK369" s="70">
        <v>0.12677324926818284</v>
      </c>
      <c r="AL369" s="73">
        <v>0</v>
      </c>
      <c r="AM369" s="73">
        <v>0</v>
      </c>
      <c r="AN369" s="73">
        <v>1</v>
      </c>
      <c r="AO369" s="17">
        <v>86.33</v>
      </c>
      <c r="AP369" s="17">
        <v>49.84</v>
      </c>
      <c r="AQ369" s="17">
        <v>1.0839495432796871</v>
      </c>
      <c r="AR369" s="17">
        <v>53.571428571428569</v>
      </c>
      <c r="AS369" s="17">
        <v>1.1538461538461537</v>
      </c>
      <c r="AT369" s="28">
        <v>0</v>
      </c>
      <c r="AU369" s="17">
        <v>86.33</v>
      </c>
      <c r="AV369" s="17">
        <v>49.84</v>
      </c>
      <c r="AW369" s="17">
        <v>1.0839495432796871</v>
      </c>
      <c r="AX369" s="17">
        <v>53.571428571428569</v>
      </c>
      <c r="AY369" s="17">
        <v>1.1538461538461537</v>
      </c>
      <c r="AZ369" s="28">
        <v>0</v>
      </c>
    </row>
    <row r="370" spans="1:52" s="29" customFormat="1" ht="14" customHeight="1">
      <c r="A370" s="38" t="s">
        <v>49</v>
      </c>
      <c r="B370" s="39" t="s">
        <v>50</v>
      </c>
      <c r="C370" s="28">
        <v>9</v>
      </c>
      <c r="D370" s="28">
        <v>1999</v>
      </c>
      <c r="E370" s="36">
        <v>9.1558447612775833</v>
      </c>
      <c r="F370" s="53"/>
      <c r="G370" s="53">
        <v>11.412665600161597</v>
      </c>
      <c r="H370" s="68">
        <v>0.80225296018030545</v>
      </c>
      <c r="I370" s="17">
        <v>12.967139175257733</v>
      </c>
      <c r="J370" s="17">
        <v>11.219394329896907</v>
      </c>
      <c r="K370" s="17">
        <v>10.496448611280123</v>
      </c>
      <c r="L370" s="17">
        <v>10.790015322509518</v>
      </c>
      <c r="M370" s="20">
        <v>23.6</v>
      </c>
      <c r="N370" s="69">
        <v>0</v>
      </c>
      <c r="O370" s="27">
        <v>26.766666666666669</v>
      </c>
      <c r="P370" s="27">
        <v>28.439999999999998</v>
      </c>
      <c r="Q370" s="29">
        <v>161</v>
      </c>
      <c r="R370" s="29">
        <v>141.33333333333334</v>
      </c>
      <c r="S370" s="29">
        <v>140.6</v>
      </c>
      <c r="T370" s="29">
        <v>1</v>
      </c>
      <c r="U370" s="29">
        <v>33</v>
      </c>
      <c r="V370" s="29">
        <v>1</v>
      </c>
      <c r="W370" s="32">
        <v>0.2</v>
      </c>
      <c r="X370" s="63">
        <f t="shared" si="29"/>
        <v>1</v>
      </c>
      <c r="Y370" s="63">
        <f t="shared" si="30"/>
        <v>0</v>
      </c>
      <c r="Z370" s="32">
        <v>0.37929999999999997</v>
      </c>
      <c r="AA370" s="27">
        <v>342.73344180156249</v>
      </c>
      <c r="AB370" s="27">
        <v>5125.4475522358116</v>
      </c>
      <c r="AC370" s="61">
        <v>1</v>
      </c>
      <c r="AD370" s="27">
        <v>5630.7168554961363</v>
      </c>
      <c r="AE370" s="27"/>
      <c r="AF370" s="33">
        <v>48.5</v>
      </c>
      <c r="AG370" s="30">
        <v>56.2</v>
      </c>
      <c r="AH370" s="51">
        <v>5.4199998999999996</v>
      </c>
      <c r="AI370" s="52">
        <v>75.719998000000004</v>
      </c>
      <c r="AJ370" s="52">
        <v>6.5060000000000002</v>
      </c>
      <c r="AK370" s="70">
        <v>0.25916693470569313</v>
      </c>
      <c r="AL370" s="73">
        <v>1</v>
      </c>
      <c r="AM370" s="77">
        <v>1</v>
      </c>
      <c r="AN370" s="73">
        <v>0</v>
      </c>
      <c r="AO370" s="17">
        <v>76.12</v>
      </c>
      <c r="AP370" s="17">
        <v>72.28</v>
      </c>
      <c r="AQ370" s="17">
        <v>2.6312340735347655</v>
      </c>
      <c r="AR370" s="17">
        <v>73.333333333333329</v>
      </c>
      <c r="AS370" s="17">
        <v>2.75</v>
      </c>
      <c r="AT370" s="28">
        <v>1</v>
      </c>
      <c r="AU370" s="17">
        <v>76.12</v>
      </c>
      <c r="AV370" s="17">
        <v>72.28</v>
      </c>
      <c r="AW370" s="17">
        <v>2.6312340735347655</v>
      </c>
      <c r="AX370" s="17">
        <v>73.333333333333329</v>
      </c>
      <c r="AY370" s="17">
        <v>2.75</v>
      </c>
      <c r="AZ370" s="28">
        <v>1</v>
      </c>
    </row>
    <row r="371" spans="1:52" s="29" customFormat="1" ht="14" customHeight="1">
      <c r="A371" s="38" t="s">
        <v>51</v>
      </c>
      <c r="B371" s="39" t="s">
        <v>52</v>
      </c>
      <c r="C371" s="28">
        <v>10</v>
      </c>
      <c r="D371" s="28">
        <v>1999</v>
      </c>
      <c r="E371" s="36">
        <v>8.9953215645836142</v>
      </c>
      <c r="F371" s="53"/>
      <c r="G371" s="53">
        <v>16.749155323050829</v>
      </c>
      <c r="H371" s="68">
        <v>0.53706120643611854</v>
      </c>
      <c r="I371" s="17">
        <v>3.1771362251559556</v>
      </c>
      <c r="J371" s="17">
        <v>2.9522704192659219</v>
      </c>
      <c r="K371" s="17">
        <v>3.2288451345792542</v>
      </c>
      <c r="L371" s="17">
        <v>3.7048934468880121</v>
      </c>
      <c r="M371" s="20">
        <v>23.4</v>
      </c>
      <c r="N371" s="69">
        <v>0</v>
      </c>
      <c r="O371" s="27">
        <v>22.966666666666669</v>
      </c>
      <c r="P371" s="27">
        <v>23.939999999999998</v>
      </c>
      <c r="Q371" s="29">
        <v>102</v>
      </c>
      <c r="R371" s="29">
        <v>123</v>
      </c>
      <c r="S371" s="29">
        <v>125.8</v>
      </c>
      <c r="T371" s="29">
        <v>0</v>
      </c>
      <c r="U371" s="29">
        <v>0</v>
      </c>
      <c r="V371" s="29">
        <v>0</v>
      </c>
      <c r="W371" s="32">
        <v>0.25</v>
      </c>
      <c r="X371" s="63">
        <f t="shared" si="29"/>
        <v>1</v>
      </c>
      <c r="Y371" s="63">
        <f t="shared" si="30"/>
        <v>0</v>
      </c>
      <c r="Z371" s="32">
        <v>0.2041</v>
      </c>
      <c r="AA371" s="27">
        <v>269.66219002268355</v>
      </c>
      <c r="AB371" s="27">
        <v>5947.6930226861532</v>
      </c>
      <c r="AC371" s="61">
        <v>1</v>
      </c>
      <c r="AD371" s="27">
        <v>7124.4985457533294</v>
      </c>
      <c r="AE371" s="27"/>
      <c r="AF371" s="33">
        <v>46.1</v>
      </c>
      <c r="AG371" s="30">
        <v>53.9</v>
      </c>
      <c r="AH371" s="51">
        <v>5.66</v>
      </c>
      <c r="AI371" s="52">
        <v>84.32</v>
      </c>
      <c r="AJ371" s="52">
        <v>11.125999999999999</v>
      </c>
      <c r="AK371" s="70">
        <v>0.14214609866783781</v>
      </c>
      <c r="AL371" s="73">
        <v>1</v>
      </c>
      <c r="AM371" s="77">
        <v>1</v>
      </c>
      <c r="AN371" s="73">
        <v>0</v>
      </c>
      <c r="AO371" s="17">
        <v>80.42</v>
      </c>
      <c r="AP371" s="17">
        <v>51.23</v>
      </c>
      <c r="AQ371" s="17">
        <v>1.0695198329853861</v>
      </c>
      <c r="AR371" s="17">
        <v>50</v>
      </c>
      <c r="AS371" s="17">
        <v>1</v>
      </c>
      <c r="AT371" s="28">
        <v>1</v>
      </c>
      <c r="AU371" s="17">
        <v>80.42</v>
      </c>
      <c r="AV371" s="17">
        <v>51.23</v>
      </c>
      <c r="AW371" s="17">
        <v>1.0695198329853861</v>
      </c>
      <c r="AX371" s="17">
        <v>50</v>
      </c>
      <c r="AY371" s="17">
        <v>1</v>
      </c>
      <c r="AZ371" s="28">
        <v>1</v>
      </c>
    </row>
    <row r="372" spans="1:52" s="29" customFormat="1" ht="14" customHeight="1">
      <c r="A372" s="38" t="s">
        <v>53</v>
      </c>
      <c r="B372" s="39" t="s">
        <v>54</v>
      </c>
      <c r="C372" s="28">
        <v>11</v>
      </c>
      <c r="D372" s="28">
        <v>1999</v>
      </c>
      <c r="E372" s="36">
        <v>11.0251206899192</v>
      </c>
      <c r="F372" s="53"/>
      <c r="G372" s="53">
        <v>15.22627730843633</v>
      </c>
      <c r="H372" s="68">
        <v>0.72408511066658288</v>
      </c>
      <c r="I372" s="17">
        <v>1.2789620018535681</v>
      </c>
      <c r="J372" s="17">
        <v>0.74142724745134381</v>
      </c>
      <c r="K372" s="17">
        <v>1.0367619337841381</v>
      </c>
      <c r="L372" s="17">
        <v>1.2735304035605846</v>
      </c>
      <c r="M372" s="20">
        <v>15.2</v>
      </c>
      <c r="N372" s="69">
        <v>0</v>
      </c>
      <c r="O372" s="27">
        <v>13.766666666666666</v>
      </c>
      <c r="P372" s="27">
        <v>14.219999999999999</v>
      </c>
      <c r="Q372" s="29">
        <v>54</v>
      </c>
      <c r="R372" s="29">
        <v>24</v>
      </c>
      <c r="S372" s="29">
        <v>35.4</v>
      </c>
      <c r="T372" s="29">
        <v>1</v>
      </c>
      <c r="U372" s="29">
        <v>30</v>
      </c>
      <c r="V372" s="29">
        <v>1</v>
      </c>
      <c r="W372" s="32">
        <v>0.26923076923076922</v>
      </c>
      <c r="X372" s="63">
        <f t="shared" si="29"/>
        <v>1</v>
      </c>
      <c r="Y372" s="63">
        <f t="shared" si="30"/>
        <v>0</v>
      </c>
      <c r="Z372" s="32">
        <v>0.34619999999999995</v>
      </c>
      <c r="AA372" s="27">
        <v>526.28990178850574</v>
      </c>
      <c r="AB372" s="27">
        <v>11803.653965362821</v>
      </c>
      <c r="AC372" s="61">
        <v>1</v>
      </c>
      <c r="AD372" s="27">
        <v>12519.507456823596</v>
      </c>
      <c r="AE372" s="27"/>
      <c r="AF372" s="33">
        <v>39.6</v>
      </c>
      <c r="AG372" s="30">
        <v>29.1</v>
      </c>
      <c r="AH372" s="51">
        <v>9.6999995999999999</v>
      </c>
      <c r="AI372" s="52">
        <v>79.880002000000005</v>
      </c>
      <c r="AJ372" s="52">
        <v>2.0339999</v>
      </c>
      <c r="AK372" s="70">
        <v>8.3378160301237222E-2</v>
      </c>
      <c r="AL372" s="73">
        <v>0</v>
      </c>
      <c r="AM372" s="73">
        <v>0</v>
      </c>
      <c r="AN372" s="73">
        <v>1</v>
      </c>
      <c r="AO372" s="17">
        <v>87.99</v>
      </c>
      <c r="AP372" s="17">
        <v>52.26</v>
      </c>
      <c r="AQ372" s="17">
        <v>1.2052583025830259</v>
      </c>
      <c r="AR372" s="17">
        <v>53.846153846153847</v>
      </c>
      <c r="AS372" s="17">
        <v>1.1666666666666667</v>
      </c>
      <c r="AT372" s="28">
        <v>1</v>
      </c>
      <c r="AU372" s="17">
        <v>87.99</v>
      </c>
      <c r="AV372" s="17">
        <v>52.26</v>
      </c>
      <c r="AW372" s="17">
        <v>1.2052583025830259</v>
      </c>
      <c r="AX372" s="17">
        <v>53.846153846153847</v>
      </c>
      <c r="AY372" s="17">
        <v>1.1666666666666667</v>
      </c>
      <c r="AZ372" s="28">
        <v>1</v>
      </c>
    </row>
    <row r="373" spans="1:52" s="29" customFormat="1" ht="14" customHeight="1">
      <c r="A373" s="38" t="s">
        <v>55</v>
      </c>
      <c r="B373" s="39" t="s">
        <v>57</v>
      </c>
      <c r="C373" s="28">
        <v>12</v>
      </c>
      <c r="D373" s="28">
        <v>1999</v>
      </c>
      <c r="E373" s="36">
        <v>9.0691928368725421</v>
      </c>
      <c r="F373" s="53"/>
      <c r="G373" s="53">
        <v>17.062144114786605</v>
      </c>
      <c r="H373" s="68">
        <v>0.53153887201157135</v>
      </c>
      <c r="I373" s="17">
        <v>0.14849034812737172</v>
      </c>
      <c r="J373" s="17">
        <v>0.11549249298795577</v>
      </c>
      <c r="K373" s="17">
        <v>0.24609973580418001</v>
      </c>
      <c r="L373" s="17">
        <v>0.44213102679485256</v>
      </c>
      <c r="M373" s="20">
        <v>20.6</v>
      </c>
      <c r="N373" s="69">
        <v>0</v>
      </c>
      <c r="O373" s="27">
        <v>20.933333333333334</v>
      </c>
      <c r="P373" s="27">
        <v>22.119999999999997</v>
      </c>
      <c r="Q373" s="29">
        <v>49</v>
      </c>
      <c r="R373" s="29">
        <v>31.666666666666668</v>
      </c>
      <c r="S373" s="29">
        <v>41</v>
      </c>
      <c r="T373" s="29">
        <v>1</v>
      </c>
      <c r="U373" s="29">
        <v>30</v>
      </c>
      <c r="V373" s="29">
        <v>1</v>
      </c>
      <c r="W373" s="32">
        <v>0.1</v>
      </c>
      <c r="X373" s="63">
        <f t="shared" si="29"/>
        <v>0</v>
      </c>
      <c r="Y373" s="63">
        <f t="shared" si="30"/>
        <v>0</v>
      </c>
      <c r="Z373" s="32">
        <v>6.6699999999999995E-2</v>
      </c>
      <c r="AA373" s="27">
        <v>499.49718286605048</v>
      </c>
      <c r="AB373" s="27">
        <v>8175.5081496080211</v>
      </c>
      <c r="AC373" s="61">
        <v>1</v>
      </c>
      <c r="AD373" s="27">
        <v>9485.9583758899353</v>
      </c>
      <c r="AE373" s="27"/>
      <c r="AF373" s="33">
        <v>44.3</v>
      </c>
      <c r="AG373" s="30">
        <v>29.7</v>
      </c>
      <c r="AH373" s="51">
        <v>6.46</v>
      </c>
      <c r="AI373" s="52">
        <v>81.619997999999995</v>
      </c>
      <c r="AJ373" s="52">
        <v>3.0760000000000001</v>
      </c>
      <c r="AK373" s="70">
        <v>6.0104814936128396E-2</v>
      </c>
      <c r="AL373" s="73">
        <v>1</v>
      </c>
      <c r="AM373" s="77">
        <v>1</v>
      </c>
      <c r="AN373" s="73">
        <v>0</v>
      </c>
      <c r="AO373" s="17">
        <v>79.06</v>
      </c>
      <c r="AP373" s="17">
        <v>66.23</v>
      </c>
      <c r="AQ373" s="17">
        <v>2.2307174132704617</v>
      </c>
      <c r="AR373" s="17">
        <v>87.5</v>
      </c>
      <c r="AS373" s="17">
        <v>7</v>
      </c>
      <c r="AT373" s="28">
        <v>1</v>
      </c>
      <c r="AU373" s="17">
        <v>79.06</v>
      </c>
      <c r="AV373" s="17">
        <v>66.23</v>
      </c>
      <c r="AW373" s="17">
        <v>2.2307174132704617</v>
      </c>
      <c r="AX373" s="17">
        <v>87.5</v>
      </c>
      <c r="AY373" s="17">
        <v>7</v>
      </c>
      <c r="AZ373" s="28">
        <v>1</v>
      </c>
    </row>
    <row r="374" spans="1:52" s="29" customFormat="1" ht="14" customHeight="1">
      <c r="A374" s="38" t="s">
        <v>60</v>
      </c>
      <c r="B374" s="39" t="s">
        <v>4</v>
      </c>
      <c r="C374" s="28">
        <v>13</v>
      </c>
      <c r="D374" s="28">
        <v>1999</v>
      </c>
      <c r="E374" s="36">
        <v>8.9999154348527366</v>
      </c>
      <c r="F374" s="53"/>
      <c r="G374" s="53">
        <v>14.766923414968058</v>
      </c>
      <c r="H374" s="68">
        <v>0.60946448911153939</v>
      </c>
      <c r="I374" s="17">
        <v>1.6332738213317464</v>
      </c>
      <c r="J374" s="17">
        <v>1.2299146994643919</v>
      </c>
      <c r="K374" s="17">
        <v>1.2763265554061707</v>
      </c>
      <c r="L374" s="17">
        <v>1.2014161870114337</v>
      </c>
      <c r="M374" s="20">
        <v>16.2</v>
      </c>
      <c r="N374" s="69">
        <v>0</v>
      </c>
      <c r="O374" s="27">
        <v>16.166666666666668</v>
      </c>
      <c r="P374" s="27">
        <v>16.88</v>
      </c>
      <c r="Q374" s="29">
        <v>86</v>
      </c>
      <c r="R374" s="29">
        <v>51.333333333333336</v>
      </c>
      <c r="S374" s="29">
        <v>53</v>
      </c>
      <c r="T374" s="29">
        <v>1</v>
      </c>
      <c r="U374" s="29">
        <v>30</v>
      </c>
      <c r="V374" s="29">
        <v>0</v>
      </c>
      <c r="W374" s="32">
        <v>0.22916666666666666</v>
      </c>
      <c r="X374" s="63">
        <f t="shared" si="29"/>
        <v>1</v>
      </c>
      <c r="Y374" s="63">
        <f t="shared" si="30"/>
        <v>0</v>
      </c>
      <c r="Z374" s="32">
        <v>0.1875</v>
      </c>
      <c r="AA374" s="27">
        <v>416.92948337009898</v>
      </c>
      <c r="AB374" s="27">
        <v>10875.517176247844</v>
      </c>
      <c r="AC374" s="61">
        <v>1</v>
      </c>
      <c r="AD374" s="27">
        <v>11177.708472079074</v>
      </c>
      <c r="AE374" s="27"/>
      <c r="AF374" s="33">
        <v>43.3</v>
      </c>
      <c r="AG374" s="30">
        <v>33</v>
      </c>
      <c r="AH374" s="51">
        <v>9.0599997000000005</v>
      </c>
      <c r="AI374" s="52">
        <v>79.000003000000007</v>
      </c>
      <c r="AJ374" s="52">
        <v>10.385999999999999</v>
      </c>
      <c r="AK374" s="70">
        <v>0.11704312114989733</v>
      </c>
      <c r="AL374" s="73">
        <v>1</v>
      </c>
      <c r="AM374" s="77">
        <v>1</v>
      </c>
      <c r="AN374" s="73">
        <v>0</v>
      </c>
      <c r="AO374" s="17">
        <v>83.95</v>
      </c>
      <c r="AP374" s="17">
        <v>38.159999999999997</v>
      </c>
      <c r="AQ374" s="17">
        <v>1.2458374142997062</v>
      </c>
      <c r="AR374" s="17">
        <v>41.666666666666671</v>
      </c>
      <c r="AS374" s="17">
        <v>1.4285714285714286</v>
      </c>
      <c r="AT374" s="28">
        <v>0</v>
      </c>
      <c r="AU374" s="17">
        <v>83.95</v>
      </c>
      <c r="AV374" s="17">
        <v>38.159999999999997</v>
      </c>
      <c r="AW374" s="17">
        <v>1.2458374142997062</v>
      </c>
      <c r="AX374" s="17">
        <v>41.666666666666671</v>
      </c>
      <c r="AY374" s="17">
        <v>1.4285714285714286</v>
      </c>
      <c r="AZ374" s="28">
        <v>0</v>
      </c>
    </row>
    <row r="375" spans="1:52" s="29" customFormat="1" ht="14" customHeight="1">
      <c r="A375" s="38" t="s">
        <v>5</v>
      </c>
      <c r="B375" s="39" t="s">
        <v>6</v>
      </c>
      <c r="C375" s="28">
        <v>14</v>
      </c>
      <c r="D375" s="28">
        <v>1999</v>
      </c>
      <c r="E375" s="36">
        <v>7.7956179465540956</v>
      </c>
      <c r="F375" s="53"/>
      <c r="G375" s="53">
        <v>11.091986737527883</v>
      </c>
      <c r="H375" s="68">
        <v>0.70281529639581386</v>
      </c>
      <c r="I375" s="17">
        <v>2.9669200739675365</v>
      </c>
      <c r="J375" s="17">
        <v>2.2724470926648856</v>
      </c>
      <c r="K375" s="17">
        <v>2.0771160088822351</v>
      </c>
      <c r="L375" s="17">
        <v>3.3246327483261937</v>
      </c>
      <c r="M375" s="20">
        <v>21.7</v>
      </c>
      <c r="N375" s="69">
        <v>0</v>
      </c>
      <c r="O375" s="27">
        <v>21</v>
      </c>
      <c r="P375" s="27">
        <v>22.06</v>
      </c>
      <c r="Q375" s="29">
        <v>71</v>
      </c>
      <c r="R375" s="29">
        <v>31.333333333333332</v>
      </c>
      <c r="S375" s="29">
        <v>41.2</v>
      </c>
      <c r="T375" s="29">
        <v>1</v>
      </c>
      <c r="U375" s="29">
        <v>30</v>
      </c>
      <c r="V375" s="29">
        <v>1</v>
      </c>
      <c r="W375" s="32">
        <v>0.3</v>
      </c>
      <c r="X375" s="63">
        <f t="shared" si="29"/>
        <v>1</v>
      </c>
      <c r="Y375" s="63">
        <f t="shared" si="30"/>
        <v>1</v>
      </c>
      <c r="Z375" s="32">
        <v>0.32500000000000001</v>
      </c>
      <c r="AA375" s="27">
        <v>368.89190532462635</v>
      </c>
      <c r="AB375" s="27">
        <v>6125.6202934118155</v>
      </c>
      <c r="AC375" s="61">
        <v>1</v>
      </c>
      <c r="AD375" s="27">
        <v>7401.9937988363899</v>
      </c>
      <c r="AE375" s="27"/>
      <c r="AF375" s="33">
        <v>47.4</v>
      </c>
      <c r="AG375" s="30">
        <v>44.9</v>
      </c>
      <c r="AH375" s="51">
        <v>5.2200001</v>
      </c>
      <c r="AI375" s="52">
        <v>68.820001000000005</v>
      </c>
      <c r="AJ375" s="52">
        <v>31.214001</v>
      </c>
      <c r="AK375" s="70">
        <v>0.3590918646205592</v>
      </c>
      <c r="AL375" s="73">
        <v>1</v>
      </c>
      <c r="AM375" s="77">
        <v>1</v>
      </c>
      <c r="AN375" s="73">
        <v>0</v>
      </c>
      <c r="AO375" s="17">
        <v>78.930000000000007</v>
      </c>
      <c r="AP375" s="17">
        <v>53.66</v>
      </c>
      <c r="AQ375" s="17">
        <v>1.1688085384447833</v>
      </c>
      <c r="AR375" s="17">
        <v>55.000000000000007</v>
      </c>
      <c r="AS375" s="17">
        <v>1.2222222222222223</v>
      </c>
      <c r="AT375" s="28">
        <v>1</v>
      </c>
      <c r="AU375" s="17">
        <v>78.930000000000007</v>
      </c>
      <c r="AV375" s="17">
        <v>53.66</v>
      </c>
      <c r="AW375" s="17">
        <v>1.1688085384447833</v>
      </c>
      <c r="AX375" s="17">
        <v>55.000000000000007</v>
      </c>
      <c r="AY375" s="17">
        <v>1.2222222222222223</v>
      </c>
      <c r="AZ375" s="28">
        <v>1</v>
      </c>
    </row>
    <row r="376" spans="1:52" s="29" customFormat="1" ht="14" customHeight="1">
      <c r="A376" s="38" t="s">
        <v>7</v>
      </c>
      <c r="B376" s="39" t="s">
        <v>8</v>
      </c>
      <c r="C376" s="28">
        <v>15</v>
      </c>
      <c r="D376" s="28">
        <v>1999</v>
      </c>
      <c r="E376" s="36">
        <v>9.8194882909775174</v>
      </c>
      <c r="F376" s="53"/>
      <c r="G376" s="53">
        <v>17.006904426264313</v>
      </c>
      <c r="H376" s="68">
        <v>0.57738245860974935</v>
      </c>
      <c r="I376" s="17">
        <v>0.59100470800360605</v>
      </c>
      <c r="J376" s="17">
        <v>0.48081738956225584</v>
      </c>
      <c r="K376" s="17">
        <v>0.45129748286558674</v>
      </c>
      <c r="L376" s="17">
        <v>0.47275197281913811</v>
      </c>
      <c r="M376" s="20">
        <v>12.4</v>
      </c>
      <c r="N376" s="69">
        <v>0</v>
      </c>
      <c r="O376" s="27">
        <v>13.666666666666666</v>
      </c>
      <c r="P376" s="27">
        <v>14.16</v>
      </c>
      <c r="Q376" s="29">
        <v>90</v>
      </c>
      <c r="R376" s="29">
        <v>55</v>
      </c>
      <c r="S376" s="29">
        <v>44.4</v>
      </c>
      <c r="T376" s="29">
        <v>0</v>
      </c>
      <c r="U376" s="29">
        <v>0</v>
      </c>
      <c r="V376" s="29">
        <v>0</v>
      </c>
      <c r="W376" s="32">
        <v>0.31428571428571428</v>
      </c>
      <c r="X376" s="63">
        <f t="shared" si="29"/>
        <v>1</v>
      </c>
      <c r="Y376" s="63">
        <f t="shared" si="30"/>
        <v>1</v>
      </c>
      <c r="Z376" s="32">
        <v>0.4143</v>
      </c>
      <c r="AA376" s="27">
        <v>535.70732922679383</v>
      </c>
      <c r="AB376" s="27">
        <v>17009.840154885263</v>
      </c>
      <c r="AC376" s="61">
        <v>1</v>
      </c>
      <c r="AD376" s="27">
        <v>60225.131466911298</v>
      </c>
      <c r="AE376" s="27"/>
      <c r="AF376" s="33">
        <v>46.1</v>
      </c>
      <c r="AG376" s="30">
        <v>30.4</v>
      </c>
      <c r="AH376" s="51">
        <v>4.9199998000000003</v>
      </c>
      <c r="AI376" s="52">
        <v>88.139999000000003</v>
      </c>
      <c r="AJ376" s="52">
        <v>4.8579999999999997</v>
      </c>
      <c r="AK376" s="70">
        <v>0.11026615969581749</v>
      </c>
      <c r="AL376" s="73">
        <v>0</v>
      </c>
      <c r="AM376" s="73">
        <v>0</v>
      </c>
      <c r="AN376" s="73">
        <v>1</v>
      </c>
      <c r="AO376" s="17">
        <v>81.11</v>
      </c>
      <c r="AP376" s="17">
        <v>43.36</v>
      </c>
      <c r="AQ376" s="17">
        <v>1.1798639455782314</v>
      </c>
      <c r="AR376" s="17">
        <v>45.714285714285715</v>
      </c>
      <c r="AS376" s="17">
        <v>1.2307692307692308</v>
      </c>
      <c r="AT376" s="28">
        <v>0</v>
      </c>
      <c r="AU376" s="17">
        <v>81.11</v>
      </c>
      <c r="AV376" s="17">
        <v>43.36</v>
      </c>
      <c r="AW376" s="17">
        <v>1.1798639455782314</v>
      </c>
      <c r="AX376" s="17">
        <v>45.714285714285715</v>
      </c>
      <c r="AY376" s="17">
        <v>1.2307692307692308</v>
      </c>
      <c r="AZ376" s="28">
        <v>0</v>
      </c>
    </row>
    <row r="377" spans="1:52" s="29" customFormat="1" ht="14" customHeight="1">
      <c r="A377" s="38" t="s">
        <v>9</v>
      </c>
      <c r="B377" s="39" t="s">
        <v>10</v>
      </c>
      <c r="C377" s="28">
        <v>16</v>
      </c>
      <c r="D377" s="28">
        <v>1999</v>
      </c>
      <c r="E377" s="36">
        <v>8.8681366757643563</v>
      </c>
      <c r="F377" s="53"/>
      <c r="G377" s="53">
        <v>14.947503540856442</v>
      </c>
      <c r="H377" s="68">
        <v>0.59328547081623517</v>
      </c>
      <c r="I377" s="17">
        <v>0.77109686362848728</v>
      </c>
      <c r="J377" s="17">
        <v>0.56316063073990641</v>
      </c>
      <c r="K377" s="17">
        <v>0.50769027641371334</v>
      </c>
      <c r="L377" s="17">
        <v>0.5731293033684709</v>
      </c>
      <c r="M377" s="20">
        <v>15.8</v>
      </c>
      <c r="N377" s="69">
        <v>0</v>
      </c>
      <c r="O377" s="27">
        <v>16.333333333333332</v>
      </c>
      <c r="P377" s="27">
        <v>17.2</v>
      </c>
      <c r="Q377" s="29">
        <v>9</v>
      </c>
      <c r="R377" s="29">
        <v>30.333333333333332</v>
      </c>
      <c r="S377" s="29">
        <v>27.6</v>
      </c>
      <c r="T377" s="29">
        <v>1</v>
      </c>
      <c r="U377" s="29">
        <v>33</v>
      </c>
      <c r="V377" s="29">
        <v>0</v>
      </c>
      <c r="W377" s="32">
        <v>0.2558139534883721</v>
      </c>
      <c r="X377" s="63">
        <f t="shared" si="29"/>
        <v>1</v>
      </c>
      <c r="Y377" s="63">
        <f t="shared" si="30"/>
        <v>0</v>
      </c>
      <c r="Z377" s="32">
        <v>0.20929999999999999</v>
      </c>
      <c r="AA377" s="27">
        <v>431.6213556315144</v>
      </c>
      <c r="AB377" s="27">
        <v>11018.386049822268</v>
      </c>
      <c r="AC377" s="61">
        <v>1</v>
      </c>
      <c r="AD377" s="27">
        <v>11374.556840792644</v>
      </c>
      <c r="AE377" s="27"/>
      <c r="AF377" s="33"/>
      <c r="AG377" s="30"/>
      <c r="AH377" s="51">
        <v>6.8199999</v>
      </c>
      <c r="AI377" s="52">
        <v>83.500001999999995</v>
      </c>
      <c r="AJ377" s="52">
        <v>2.6760000000000002</v>
      </c>
      <c r="AK377" s="70">
        <v>0.11926934097421203</v>
      </c>
      <c r="AL377" s="73">
        <v>0</v>
      </c>
      <c r="AM377" s="73">
        <v>0</v>
      </c>
      <c r="AN377" s="73">
        <v>1</v>
      </c>
      <c r="AO377" s="17">
        <v>82.32</v>
      </c>
      <c r="AP377" s="17">
        <v>47.62</v>
      </c>
      <c r="AQ377" s="17">
        <v>1.1943817406571358</v>
      </c>
      <c r="AR377" s="17">
        <v>52.631578947368418</v>
      </c>
      <c r="AS377" s="17">
        <v>1.25</v>
      </c>
      <c r="AT377" s="28">
        <v>0</v>
      </c>
      <c r="AU377" s="17">
        <v>82.32</v>
      </c>
      <c r="AV377" s="17">
        <v>47.62</v>
      </c>
      <c r="AW377" s="17">
        <v>1.1943817406571358</v>
      </c>
      <c r="AX377" s="17">
        <v>52.631578947368418</v>
      </c>
      <c r="AY377" s="17">
        <v>1.25</v>
      </c>
      <c r="AZ377" s="28">
        <v>0</v>
      </c>
    </row>
    <row r="378" spans="1:52" s="29" customFormat="1" ht="14" customHeight="1">
      <c r="A378" s="38" t="s">
        <v>11</v>
      </c>
      <c r="B378" s="39" t="s">
        <v>12</v>
      </c>
      <c r="C378" s="28">
        <v>17</v>
      </c>
      <c r="D378" s="28">
        <v>1999</v>
      </c>
      <c r="E378" s="36">
        <v>12.65021318932722</v>
      </c>
      <c r="F378" s="53"/>
      <c r="G378" s="53">
        <v>22.397294487682853</v>
      </c>
      <c r="H378" s="68">
        <v>0.56480987899159274</v>
      </c>
      <c r="I378" s="17">
        <v>7.8393734643734643</v>
      </c>
      <c r="J378" s="17">
        <v>6.3421375921375924</v>
      </c>
      <c r="K378" s="17">
        <v>7.1412069164323988</v>
      </c>
      <c r="L378" s="17">
        <v>6.2630802981416025</v>
      </c>
      <c r="M378" s="20">
        <v>21.2</v>
      </c>
      <c r="N378" s="69">
        <v>0</v>
      </c>
      <c r="O378" s="27">
        <v>21.433333333333334</v>
      </c>
      <c r="P378" s="27">
        <v>23.32</v>
      </c>
      <c r="Q378" s="29">
        <v>62</v>
      </c>
      <c r="R378" s="29">
        <v>63.333333333333336</v>
      </c>
      <c r="S378" s="29">
        <v>76.400000000000006</v>
      </c>
      <c r="T378" s="29">
        <v>1</v>
      </c>
      <c r="U378" s="29">
        <v>30</v>
      </c>
      <c r="V378" s="29">
        <v>1</v>
      </c>
      <c r="W378" s="32">
        <v>0.1</v>
      </c>
      <c r="X378" s="63">
        <f t="shared" si="29"/>
        <v>0</v>
      </c>
      <c r="Y378" s="63">
        <f t="shared" si="30"/>
        <v>0</v>
      </c>
      <c r="Z378" s="32">
        <v>0.18640000000000001</v>
      </c>
      <c r="AA378" s="27">
        <v>322.38910401871482</v>
      </c>
      <c r="AB378" s="27">
        <v>6035.6488957318707</v>
      </c>
      <c r="AC378" s="61">
        <v>1</v>
      </c>
      <c r="AD378" s="27">
        <v>5102.360068700581</v>
      </c>
      <c r="AE378" s="27"/>
      <c r="AF378" s="33">
        <v>46.2</v>
      </c>
      <c r="AG378" s="30">
        <v>43</v>
      </c>
      <c r="AH378" s="51">
        <v>5.82</v>
      </c>
      <c r="AI378" s="52">
        <v>82.520000999999993</v>
      </c>
      <c r="AJ378" s="52">
        <v>6.6660000999999998</v>
      </c>
      <c r="AK378" s="70">
        <v>0.16740003087849312</v>
      </c>
      <c r="AL378" s="73">
        <v>1</v>
      </c>
      <c r="AM378" s="73">
        <v>1</v>
      </c>
      <c r="AN378" s="73">
        <v>0</v>
      </c>
      <c r="AO378" s="17">
        <v>67.807692403628778</v>
      </c>
      <c r="AP378" s="17">
        <v>58.03</v>
      </c>
      <c r="AQ378" s="17">
        <v>1.4250982318271121</v>
      </c>
      <c r="AR378" s="17">
        <v>76.599999999999994</v>
      </c>
      <c r="AS378" s="17">
        <v>3.2875536480686693</v>
      </c>
      <c r="AT378" s="28">
        <v>1</v>
      </c>
      <c r="AU378" s="17">
        <v>67.807692403628778</v>
      </c>
      <c r="AV378" s="17">
        <v>58.03</v>
      </c>
      <c r="AW378" s="17">
        <v>1.4250982318271121</v>
      </c>
      <c r="AX378" s="17">
        <v>76.599999999999994</v>
      </c>
      <c r="AY378" s="17">
        <v>3.2875536480686693</v>
      </c>
      <c r="AZ378" s="28">
        <v>1</v>
      </c>
    </row>
    <row r="379" spans="1:52" s="29" customFormat="1" ht="14" customHeight="1">
      <c r="A379" s="38" t="s">
        <v>13</v>
      </c>
      <c r="B379" s="39" t="s">
        <v>14</v>
      </c>
      <c r="C379" s="28">
        <v>18</v>
      </c>
      <c r="D379" s="28">
        <v>1999</v>
      </c>
      <c r="E379" s="36">
        <v>12.371449333547989</v>
      </c>
      <c r="F379" s="53"/>
      <c r="G379" s="53">
        <v>19.896206106687636</v>
      </c>
      <c r="H379" s="68">
        <v>0.62179941578860209</v>
      </c>
      <c r="I379" s="17">
        <v>0.79837194740137762</v>
      </c>
      <c r="J379" s="17">
        <v>0.79054477144646207</v>
      </c>
      <c r="K379" s="17">
        <v>1.2128945966482321</v>
      </c>
      <c r="L379" s="17">
        <v>1.1917953549002922</v>
      </c>
      <c r="M379" s="20">
        <v>20.7</v>
      </c>
      <c r="N379" s="69">
        <v>0</v>
      </c>
      <c r="O379" s="27">
        <v>21.3</v>
      </c>
      <c r="P379" s="27">
        <v>22.14</v>
      </c>
      <c r="Q379" s="29">
        <v>94</v>
      </c>
      <c r="R379" s="29">
        <v>97</v>
      </c>
      <c r="S379" s="29">
        <v>86.4</v>
      </c>
      <c r="T379" s="29">
        <v>1</v>
      </c>
      <c r="U379" s="29">
        <v>30</v>
      </c>
      <c r="V379" s="29">
        <v>0</v>
      </c>
      <c r="W379" s="32">
        <v>0.13333333333333333</v>
      </c>
      <c r="X379" s="63">
        <f t="shared" si="29"/>
        <v>0</v>
      </c>
      <c r="Y379" s="63">
        <f t="shared" si="30"/>
        <v>0</v>
      </c>
      <c r="Z379" s="32">
        <v>0.11359999999999999</v>
      </c>
      <c r="AA379" s="27">
        <v>494.07686637830233</v>
      </c>
      <c r="AB379" s="27">
        <v>7130.6754637630065</v>
      </c>
      <c r="AC379" s="61">
        <v>1</v>
      </c>
      <c r="AD379" s="27">
        <v>7857.4521184449131</v>
      </c>
      <c r="AE379" s="27"/>
      <c r="AF379" s="33">
        <v>44.8</v>
      </c>
      <c r="AG379" s="30">
        <v>33.4</v>
      </c>
      <c r="AH379" s="51">
        <v>7.6400001</v>
      </c>
      <c r="AI379" s="52">
        <v>84.860000999999997</v>
      </c>
      <c r="AJ379" s="52">
        <v>6.7160000999999996</v>
      </c>
      <c r="AK379" s="70">
        <v>9.3154110659581124E-2</v>
      </c>
      <c r="AL379" s="73">
        <v>0</v>
      </c>
      <c r="AM379" s="73">
        <v>0</v>
      </c>
      <c r="AN379" s="73">
        <v>1</v>
      </c>
      <c r="AO379" s="17">
        <v>83.16</v>
      </c>
      <c r="AP379" s="17">
        <v>54.44</v>
      </c>
      <c r="AQ379" s="17">
        <v>1.255824682814302</v>
      </c>
      <c r="AR379" s="17">
        <v>57.692307692307686</v>
      </c>
      <c r="AS379" s="17">
        <v>1.3636363636363635</v>
      </c>
      <c r="AT379" s="28">
        <v>0</v>
      </c>
      <c r="AU379" s="17">
        <v>83.16</v>
      </c>
      <c r="AV379" s="17">
        <v>54.44</v>
      </c>
      <c r="AW379" s="17">
        <v>1.255824682814302</v>
      </c>
      <c r="AX379" s="17">
        <v>57.692307692307686</v>
      </c>
      <c r="AY379" s="17">
        <v>1.3636363636363635</v>
      </c>
      <c r="AZ379" s="28">
        <v>0</v>
      </c>
    </row>
    <row r="380" spans="1:52" s="29" customFormat="1" ht="14" customHeight="1">
      <c r="A380" s="38" t="s">
        <v>15</v>
      </c>
      <c r="B380" s="39" t="s">
        <v>16</v>
      </c>
      <c r="C380" s="28">
        <v>19</v>
      </c>
      <c r="D380" s="28">
        <v>1999</v>
      </c>
      <c r="E380" s="36">
        <v>7.6672640546019482</v>
      </c>
      <c r="F380" s="53"/>
      <c r="G380" s="53">
        <v>14.0488036634178</v>
      </c>
      <c r="H380" s="68">
        <v>0.5457592146843806</v>
      </c>
      <c r="I380" s="17">
        <v>0.30816640986132515</v>
      </c>
      <c r="J380" s="17">
        <v>0.26964560862865949</v>
      </c>
      <c r="K380" s="17">
        <v>0.30598974489841263</v>
      </c>
      <c r="L380" s="17">
        <v>0.33268359559418537</v>
      </c>
      <c r="M380" s="20">
        <v>18.899999999999999</v>
      </c>
      <c r="N380" s="69">
        <v>0</v>
      </c>
      <c r="O380" s="27">
        <v>19.8</v>
      </c>
      <c r="P380" s="27">
        <v>20.619999999999997</v>
      </c>
      <c r="Q380" s="29">
        <v>63</v>
      </c>
      <c r="R380" s="29">
        <v>33.333333333333336</v>
      </c>
      <c r="S380" s="29">
        <v>27.6</v>
      </c>
      <c r="T380" s="29">
        <v>1</v>
      </c>
      <c r="U380" s="29">
        <v>30</v>
      </c>
      <c r="V380" s="29">
        <v>1</v>
      </c>
      <c r="W380" s="32">
        <v>0.18604651162790697</v>
      </c>
      <c r="X380" s="63">
        <f t="shared" si="29"/>
        <v>1</v>
      </c>
      <c r="Y380" s="63">
        <f t="shared" si="30"/>
        <v>0</v>
      </c>
      <c r="Z380" s="32">
        <v>0.23809999999999998</v>
      </c>
      <c r="AA380" s="27">
        <v>471.44478680476578</v>
      </c>
      <c r="AB380" s="27">
        <v>11520.89709885031</v>
      </c>
      <c r="AC380" s="61">
        <v>1</v>
      </c>
      <c r="AD380" s="27">
        <v>16423.353309664348</v>
      </c>
      <c r="AE380" s="27"/>
      <c r="AF380" s="33">
        <v>42.6</v>
      </c>
      <c r="AG380" s="30">
        <v>35.6</v>
      </c>
      <c r="AH380" s="51">
        <v>7.6199998999999998</v>
      </c>
      <c r="AI380" s="52">
        <v>85.899997999999997</v>
      </c>
      <c r="AJ380" s="52">
        <v>4.5780000000000003</v>
      </c>
      <c r="AK380" s="70">
        <v>8.4823126664130846E-2</v>
      </c>
      <c r="AL380" s="73">
        <v>1</v>
      </c>
      <c r="AM380" s="73">
        <v>1</v>
      </c>
      <c r="AN380" s="73">
        <v>0</v>
      </c>
      <c r="AO380" s="17">
        <v>80.27</v>
      </c>
      <c r="AP380" s="17"/>
      <c r="AQ380" s="17"/>
      <c r="AR380" s="17"/>
      <c r="AS380" s="17"/>
      <c r="AT380" s="28"/>
      <c r="AU380" s="17">
        <v>80.27</v>
      </c>
      <c r="AV380" s="17"/>
      <c r="AW380" s="17"/>
      <c r="AX380" s="17">
        <v>59.090909090909093</v>
      </c>
      <c r="AY380" s="17">
        <v>1.8571428571428572</v>
      </c>
      <c r="AZ380" s="28"/>
    </row>
    <row r="381" spans="1:52" s="29" customFormat="1" ht="14" customHeight="1">
      <c r="A381" s="38" t="s">
        <v>17</v>
      </c>
      <c r="B381" s="39" t="s">
        <v>18</v>
      </c>
      <c r="C381" s="28">
        <v>20</v>
      </c>
      <c r="D381" s="28">
        <v>1999</v>
      </c>
      <c r="E381" s="36">
        <v>9.5075091393639308</v>
      </c>
      <c r="F381" s="53"/>
      <c r="G381" s="53">
        <v>16.36090740400995</v>
      </c>
      <c r="H381" s="68">
        <v>0.58111135920454526</v>
      </c>
      <c r="I381" s="17">
        <v>7.4589756340129293E-2</v>
      </c>
      <c r="J381" s="17">
        <v>4.9726504226752857E-2</v>
      </c>
      <c r="K381" s="17">
        <v>0.16486883403033617</v>
      </c>
      <c r="L381" s="17">
        <v>0.14785354611981288</v>
      </c>
      <c r="M381" s="20">
        <v>13.2</v>
      </c>
      <c r="N381" s="69">
        <v>0</v>
      </c>
      <c r="O381" s="27">
        <v>15.733333333333334</v>
      </c>
      <c r="P381" s="27">
        <v>16.380000000000003</v>
      </c>
      <c r="Q381" s="29">
        <v>49</v>
      </c>
      <c r="R381" s="29">
        <v>56.333333333333336</v>
      </c>
      <c r="S381" s="29">
        <v>43.2</v>
      </c>
      <c r="T381" s="29">
        <v>1</v>
      </c>
      <c r="U381" s="29">
        <v>30</v>
      </c>
      <c r="V381" s="29">
        <v>1</v>
      </c>
      <c r="W381" s="32">
        <v>0.20833333333333334</v>
      </c>
      <c r="X381" s="63">
        <f t="shared" si="29"/>
        <v>1</v>
      </c>
      <c r="Y381" s="63">
        <f t="shared" si="30"/>
        <v>0</v>
      </c>
      <c r="Z381" s="32">
        <v>4.1700000000000001E-2</v>
      </c>
      <c r="AA381" s="27">
        <v>478.68212780747712</v>
      </c>
      <c r="AB381" s="27">
        <v>21699.176557699051</v>
      </c>
      <c r="AC381" s="61">
        <v>1</v>
      </c>
      <c r="AD381" s="27">
        <v>30660.106261215995</v>
      </c>
      <c r="AE381" s="27"/>
      <c r="AF381" s="33">
        <v>38.799999999999997</v>
      </c>
      <c r="AG381" s="30">
        <v>14.5</v>
      </c>
      <c r="AH381" s="51">
        <v>4.8399998999999996</v>
      </c>
      <c r="AI381" s="52">
        <v>95.159998999999999</v>
      </c>
      <c r="AJ381" s="52">
        <v>0.78000000999999997</v>
      </c>
      <c r="AK381" s="70">
        <v>4.3202343177935074E-2</v>
      </c>
      <c r="AL381" s="73">
        <v>0</v>
      </c>
      <c r="AM381" s="73">
        <v>1</v>
      </c>
      <c r="AN381" s="73">
        <v>0</v>
      </c>
      <c r="AO381" s="17">
        <v>80.3</v>
      </c>
      <c r="AP381" s="17">
        <v>51.71</v>
      </c>
      <c r="AQ381" s="17">
        <v>1.116123462119577</v>
      </c>
      <c r="AR381" s="17">
        <v>66.666666666666657</v>
      </c>
      <c r="AS381" s="17">
        <v>2</v>
      </c>
      <c r="AT381" s="28">
        <v>1</v>
      </c>
      <c r="AU381" s="17">
        <v>80.3</v>
      </c>
      <c r="AV381" s="17">
        <v>51.71</v>
      </c>
      <c r="AW381" s="17">
        <v>1.116123462119577</v>
      </c>
      <c r="AX381" s="17">
        <v>66.666666666666657</v>
      </c>
      <c r="AY381" s="17">
        <v>2</v>
      </c>
      <c r="AZ381" s="28">
        <v>1</v>
      </c>
    </row>
    <row r="382" spans="1:52" s="29" customFormat="1" ht="14" customHeight="1">
      <c r="A382" s="38" t="s">
        <v>19</v>
      </c>
      <c r="B382" s="39" t="s">
        <v>20</v>
      </c>
      <c r="C382" s="28">
        <v>21</v>
      </c>
      <c r="D382" s="28">
        <v>1999</v>
      </c>
      <c r="E382" s="36">
        <v>7.6603784140790392</v>
      </c>
      <c r="F382" s="53"/>
      <c r="G382" s="53">
        <v>12.310942444689116</v>
      </c>
      <c r="H382" s="68">
        <v>0.62224142859052123</v>
      </c>
      <c r="I382" s="17">
        <v>1.4205670949119926</v>
      </c>
      <c r="J382" s="17">
        <v>0.3942875469277643</v>
      </c>
      <c r="K382" s="17">
        <v>0.35824218634252186</v>
      </c>
      <c r="L382" s="17">
        <v>0.39481918588175502</v>
      </c>
      <c r="M382" s="20">
        <v>15.2</v>
      </c>
      <c r="N382" s="69">
        <v>0</v>
      </c>
      <c r="O382" s="27">
        <v>15.9</v>
      </c>
      <c r="P382" s="27">
        <v>16.2</v>
      </c>
      <c r="Q382" s="29">
        <v>38</v>
      </c>
      <c r="R382" s="29">
        <v>43.666666666666664</v>
      </c>
      <c r="S382" s="29">
        <v>44</v>
      </c>
      <c r="T382" s="29">
        <v>1</v>
      </c>
      <c r="U382" s="29">
        <v>33</v>
      </c>
      <c r="V382" s="29">
        <v>1</v>
      </c>
      <c r="W382" s="32">
        <v>0.28000000000000003</v>
      </c>
      <c r="X382" s="63">
        <f t="shared" si="29"/>
        <v>1</v>
      </c>
      <c r="Y382" s="63">
        <f t="shared" si="30"/>
        <v>0</v>
      </c>
      <c r="Z382" s="32">
        <v>0.3</v>
      </c>
      <c r="AA382" s="27">
        <v>441.26026668851938</v>
      </c>
      <c r="AB382" s="27">
        <v>10642.817376513809</v>
      </c>
      <c r="AC382" s="61">
        <v>1</v>
      </c>
      <c r="AD382" s="27">
        <v>13289.096319294751</v>
      </c>
      <c r="AE382" s="27"/>
      <c r="AF382" s="33">
        <v>39.6</v>
      </c>
      <c r="AG382" s="30">
        <v>32.4</v>
      </c>
      <c r="AH382" s="51">
        <v>11.38</v>
      </c>
      <c r="AI382" s="52">
        <v>88.719998000000004</v>
      </c>
      <c r="AJ382" s="52">
        <v>22.256</v>
      </c>
      <c r="AK382" s="70">
        <v>0.12185522747815607</v>
      </c>
      <c r="AL382" s="73">
        <v>0</v>
      </c>
      <c r="AM382" s="73">
        <v>0</v>
      </c>
      <c r="AN382" s="73">
        <v>1</v>
      </c>
      <c r="AO382" s="17">
        <v>80.83</v>
      </c>
      <c r="AP382" s="17">
        <v>54.14</v>
      </c>
      <c r="AQ382" s="17">
        <v>1.2232263895164934</v>
      </c>
      <c r="AR382" s="17">
        <v>56.000000000000007</v>
      </c>
      <c r="AS382" s="17">
        <v>1.2727272727272727</v>
      </c>
      <c r="AT382" s="28">
        <v>1</v>
      </c>
      <c r="AU382" s="17">
        <v>80.83</v>
      </c>
      <c r="AV382" s="17">
        <v>54.14</v>
      </c>
      <c r="AW382" s="17">
        <v>1.2232263895164934</v>
      </c>
      <c r="AX382" s="17">
        <v>56.000000000000007</v>
      </c>
      <c r="AY382" s="17">
        <v>1.2727272727272727</v>
      </c>
      <c r="AZ382" s="28">
        <v>1</v>
      </c>
    </row>
    <row r="383" spans="1:52" s="29" customFormat="1" ht="14" customHeight="1">
      <c r="A383" s="38" t="s">
        <v>61</v>
      </c>
      <c r="B383" s="39" t="s">
        <v>40</v>
      </c>
      <c r="C383" s="28">
        <v>22</v>
      </c>
      <c r="D383" s="28">
        <v>1999</v>
      </c>
      <c r="E383" s="36">
        <v>10.336076752856947</v>
      </c>
      <c r="F383" s="53"/>
      <c r="G383" s="53">
        <v>19.232040703682021</v>
      </c>
      <c r="H383" s="68">
        <v>0.53744045741740132</v>
      </c>
      <c r="I383" s="17">
        <v>7.6420243951748779</v>
      </c>
      <c r="J383" s="17">
        <v>7.0489925197115708</v>
      </c>
      <c r="K383" s="17">
        <v>8.6911193675918934</v>
      </c>
      <c r="L383" s="17">
        <v>8.2895733319543279</v>
      </c>
      <c r="M383" s="20">
        <v>15.5</v>
      </c>
      <c r="N383" s="69">
        <v>0</v>
      </c>
      <c r="O383" s="27">
        <v>16.733333333333334</v>
      </c>
      <c r="P383" s="27">
        <v>18.12</v>
      </c>
      <c r="Q383" s="29">
        <v>46</v>
      </c>
      <c r="R383" s="29">
        <v>50</v>
      </c>
      <c r="S383" s="29">
        <v>67.8</v>
      </c>
      <c r="T383" s="29">
        <v>0</v>
      </c>
      <c r="U383" s="29">
        <v>0</v>
      </c>
      <c r="V383" s="29">
        <v>0</v>
      </c>
      <c r="W383" s="32">
        <v>0.26666666666666666</v>
      </c>
      <c r="X383" s="63">
        <f t="shared" si="29"/>
        <v>1</v>
      </c>
      <c r="Y383" s="63">
        <f t="shared" si="30"/>
        <v>0</v>
      </c>
      <c r="Z383" s="32">
        <v>0.26</v>
      </c>
      <c r="AA383" s="27">
        <v>324.78240530805141</v>
      </c>
      <c r="AB383" s="27">
        <v>4566.9888964298898</v>
      </c>
      <c r="AC383" s="61">
        <v>1</v>
      </c>
      <c r="AD383" s="27">
        <v>8151.2198660908489</v>
      </c>
      <c r="AE383" s="27"/>
      <c r="AF383" s="33">
        <v>42.1</v>
      </c>
      <c r="AG383" s="30">
        <v>44.8</v>
      </c>
      <c r="AH383" s="51">
        <v>7.0599999000000002</v>
      </c>
      <c r="AI383" s="52">
        <v>65.019998999999999</v>
      </c>
      <c r="AJ383" s="52">
        <v>5.7060000000000004</v>
      </c>
      <c r="AK383" s="70">
        <v>0.22583832927070294</v>
      </c>
      <c r="AL383" s="73">
        <v>0</v>
      </c>
      <c r="AM383" s="73">
        <v>1</v>
      </c>
      <c r="AN383" s="73">
        <v>0</v>
      </c>
      <c r="AO383" s="17">
        <v>68.95</v>
      </c>
      <c r="AP383" s="17">
        <v>51.97</v>
      </c>
      <c r="AQ383" s="17">
        <v>2.0574030087094219</v>
      </c>
      <c r="AR383" s="17">
        <v>48</v>
      </c>
      <c r="AS383" s="17">
        <v>1.7142857142857142</v>
      </c>
      <c r="AT383" s="28">
        <v>1</v>
      </c>
      <c r="AU383" s="17">
        <v>68.95</v>
      </c>
      <c r="AV383" s="17">
        <v>51.97</v>
      </c>
      <c r="AW383" s="17">
        <v>2.0574030087094219</v>
      </c>
      <c r="AX383" s="17">
        <v>48</v>
      </c>
      <c r="AY383" s="17">
        <v>1.7142857142857142</v>
      </c>
      <c r="AZ383" s="28">
        <v>1</v>
      </c>
    </row>
    <row r="384" spans="1:52" s="29" customFormat="1" ht="14" customHeight="1">
      <c r="A384" s="38" t="s">
        <v>41</v>
      </c>
      <c r="B384" s="39" t="s">
        <v>42</v>
      </c>
      <c r="C384" s="28">
        <v>23</v>
      </c>
      <c r="D384" s="28">
        <v>1999</v>
      </c>
      <c r="E384" s="36">
        <v>10.04063140481888</v>
      </c>
      <c r="F384" s="53"/>
      <c r="G384" s="53">
        <v>17.145680355943686</v>
      </c>
      <c r="H384" s="68">
        <v>0.5856070564932826</v>
      </c>
      <c r="I384" s="17">
        <v>0</v>
      </c>
      <c r="J384" s="17">
        <v>0</v>
      </c>
      <c r="K384" s="17">
        <v>0</v>
      </c>
      <c r="L384" s="17">
        <v>6.8816790012468362E-2</v>
      </c>
      <c r="M384" s="20">
        <v>7.8</v>
      </c>
      <c r="N384" s="69">
        <v>0</v>
      </c>
      <c r="O384" s="27">
        <v>10.3</v>
      </c>
      <c r="P384" s="27">
        <v>10.34</v>
      </c>
      <c r="Q384" s="29">
        <v>145</v>
      </c>
      <c r="R384" s="29">
        <v>79.333333333333329</v>
      </c>
      <c r="S384" s="29">
        <v>65</v>
      </c>
      <c r="T384" s="29">
        <v>0</v>
      </c>
      <c r="U384" s="29">
        <v>0</v>
      </c>
      <c r="V384" s="29">
        <v>0</v>
      </c>
      <c r="W384" s="32">
        <v>0.2</v>
      </c>
      <c r="X384" s="63">
        <f t="shared" si="29"/>
        <v>1</v>
      </c>
      <c r="Y384" s="63">
        <f t="shared" si="30"/>
        <v>0</v>
      </c>
      <c r="Z384" s="32">
        <v>0.28570000000000001</v>
      </c>
      <c r="AA384" s="27">
        <v>670.72900789911409</v>
      </c>
      <c r="AB384" s="27">
        <v>28164.348128456</v>
      </c>
      <c r="AC384" s="61">
        <v>1</v>
      </c>
      <c r="AD384" s="27">
        <v>39170.396715975519</v>
      </c>
      <c r="AE384" s="27"/>
      <c r="AF384" s="33">
        <v>40.700000000000003</v>
      </c>
      <c r="AG384" s="30">
        <v>15.2</v>
      </c>
      <c r="AH384" s="51">
        <v>2.6400001</v>
      </c>
      <c r="AI384" s="52">
        <v>97.079999000000001</v>
      </c>
      <c r="AJ384" s="52">
        <v>9.4E-2</v>
      </c>
      <c r="AK384" s="70">
        <v>7.1774975751697376E-2</v>
      </c>
      <c r="AL384" s="73">
        <v>0</v>
      </c>
      <c r="AM384" s="73">
        <v>0</v>
      </c>
      <c r="AN384" s="73">
        <v>1</v>
      </c>
      <c r="AO384" s="17">
        <v>70.89</v>
      </c>
      <c r="AP384" s="17">
        <v>32.46</v>
      </c>
      <c r="AQ384" s="17">
        <v>1.0124766063630692</v>
      </c>
      <c r="AR384" s="17">
        <v>40</v>
      </c>
      <c r="AS384" s="17">
        <v>1.2</v>
      </c>
      <c r="AT384" s="28">
        <v>1</v>
      </c>
      <c r="AU384" s="17">
        <v>70.89</v>
      </c>
      <c r="AV384" s="17">
        <v>32.46</v>
      </c>
      <c r="AW384" s="17">
        <v>1.0124766063630692</v>
      </c>
      <c r="AX384" s="17">
        <v>40</v>
      </c>
      <c r="AY384" s="17">
        <v>1.2</v>
      </c>
      <c r="AZ384" s="28">
        <v>1</v>
      </c>
    </row>
    <row r="385" spans="1:53" s="29" customFormat="1" ht="14" customHeight="1">
      <c r="A385" s="38" t="s">
        <v>43</v>
      </c>
      <c r="B385" s="39" t="s">
        <v>62</v>
      </c>
      <c r="C385" s="28">
        <v>24</v>
      </c>
      <c r="D385" s="28">
        <v>1999</v>
      </c>
      <c r="E385" s="36">
        <v>8.6987760902040776</v>
      </c>
      <c r="F385" s="53"/>
      <c r="G385" s="53">
        <v>15.42339644938076</v>
      </c>
      <c r="H385" s="68">
        <v>0.5639987352171919</v>
      </c>
      <c r="I385" s="17">
        <v>1.8292902066486971</v>
      </c>
      <c r="J385" s="17">
        <v>1.459119496855346</v>
      </c>
      <c r="K385" s="17">
        <v>1.6527420156924439</v>
      </c>
      <c r="L385" s="17">
        <v>3.0585311030310232</v>
      </c>
      <c r="M385" s="20">
        <v>22.5</v>
      </c>
      <c r="N385" s="69">
        <v>0</v>
      </c>
      <c r="O385" s="27">
        <v>20.666666666666668</v>
      </c>
      <c r="P385" s="27">
        <v>23.940000000000005</v>
      </c>
      <c r="Q385" s="29">
        <v>51</v>
      </c>
      <c r="R385" s="29">
        <v>47.333333333333336</v>
      </c>
      <c r="S385" s="29">
        <v>54</v>
      </c>
      <c r="T385" s="29">
        <v>1</v>
      </c>
      <c r="U385" s="29">
        <v>30</v>
      </c>
      <c r="V385" s="29">
        <v>0</v>
      </c>
      <c r="W385" s="32">
        <v>0.22500000000000001</v>
      </c>
      <c r="X385" s="63">
        <f t="shared" si="29"/>
        <v>1</v>
      </c>
      <c r="Y385" s="63">
        <f t="shared" si="30"/>
        <v>0</v>
      </c>
      <c r="Z385" s="32">
        <v>0.25</v>
      </c>
      <c r="AA385" s="27">
        <v>406.31493308160475</v>
      </c>
      <c r="AB385" s="27">
        <v>6265.4682016503639</v>
      </c>
      <c r="AC385" s="61">
        <v>1</v>
      </c>
      <c r="AD385" s="27">
        <v>4858.3603723398173</v>
      </c>
      <c r="AE385" s="27"/>
      <c r="AF385" s="33">
        <v>43.5</v>
      </c>
      <c r="AG385" s="30">
        <v>36.700000000000003</v>
      </c>
      <c r="AH385" s="51">
        <v>7.26</v>
      </c>
      <c r="AI385" s="52">
        <v>78.92</v>
      </c>
      <c r="AJ385" s="52">
        <v>57.686</v>
      </c>
      <c r="AK385" s="70">
        <v>0.12495925241768989</v>
      </c>
      <c r="AL385" s="73">
        <v>0</v>
      </c>
      <c r="AM385" s="73">
        <v>0</v>
      </c>
      <c r="AN385" s="73">
        <v>1</v>
      </c>
      <c r="AO385" s="17">
        <v>76.84</v>
      </c>
      <c r="AP385" s="17">
        <v>45.09</v>
      </c>
      <c r="AQ385" s="17">
        <v>1.4935409075852932</v>
      </c>
      <c r="AR385" s="17">
        <v>50</v>
      </c>
      <c r="AS385" s="17">
        <v>1.6666666666666667</v>
      </c>
      <c r="AT385" s="28">
        <v>1</v>
      </c>
      <c r="AU385" s="17">
        <v>76.84</v>
      </c>
      <c r="AV385" s="17">
        <v>45.09</v>
      </c>
      <c r="AW385" s="17">
        <v>1.4935409075852932</v>
      </c>
      <c r="AX385" s="17">
        <v>50</v>
      </c>
      <c r="AY385" s="17">
        <v>1.6666666666666667</v>
      </c>
      <c r="AZ385" s="28">
        <v>1</v>
      </c>
    </row>
    <row r="386" spans="1:53" s="29" customFormat="1" ht="14" customHeight="1">
      <c r="A386" s="38" t="s">
        <v>47</v>
      </c>
      <c r="B386" s="39" t="s">
        <v>48</v>
      </c>
      <c r="C386" s="28">
        <v>1</v>
      </c>
      <c r="D386" s="28">
        <v>2000</v>
      </c>
      <c r="E386" s="36">
        <v>9.8835639481240651</v>
      </c>
      <c r="F386" s="53"/>
      <c r="G386" s="53">
        <v>14.348344995602247</v>
      </c>
      <c r="H386" s="68">
        <v>0.6888295445330711</v>
      </c>
      <c r="I386" s="17">
        <v>0.70566592072927969</v>
      </c>
      <c r="J386" s="17">
        <v>0.3258327727362173</v>
      </c>
      <c r="K386" s="17">
        <v>0.45715231661385886</v>
      </c>
      <c r="L386" s="17">
        <v>0.67529857535283644</v>
      </c>
      <c r="M386" s="20">
        <v>15.1</v>
      </c>
      <c r="N386" s="69">
        <v>0</v>
      </c>
      <c r="O386" s="27">
        <v>16.933333333333334</v>
      </c>
      <c r="P386" s="27">
        <v>18.100000000000001</v>
      </c>
      <c r="Q386" s="29">
        <v>14</v>
      </c>
      <c r="R386" s="29">
        <v>19.333333333333332</v>
      </c>
      <c r="S386" s="29">
        <v>21.4</v>
      </c>
      <c r="T386" s="29">
        <v>1</v>
      </c>
      <c r="U386" s="29">
        <v>30</v>
      </c>
      <c r="V386" s="29">
        <v>1</v>
      </c>
      <c r="W386" s="32">
        <v>0.29347826086956524</v>
      </c>
      <c r="X386" s="63">
        <f t="shared" si="29"/>
        <v>1</v>
      </c>
      <c r="Y386" s="63">
        <f t="shared" si="30"/>
        <v>0</v>
      </c>
      <c r="Z386" s="32"/>
      <c r="AA386" s="27">
        <v>659.66164802795299</v>
      </c>
      <c r="AB386" s="27">
        <v>10474.014480387093</v>
      </c>
      <c r="AC386" s="61">
        <v>1</v>
      </c>
      <c r="AD386" s="27">
        <v>12761.00001870105</v>
      </c>
      <c r="AE386" s="27"/>
      <c r="AF386" s="33">
        <v>44</v>
      </c>
      <c r="AG386" s="30">
        <v>33.9</v>
      </c>
      <c r="AH386" s="51">
        <v>10.45</v>
      </c>
      <c r="AI386" s="52">
        <v>96.280000999999999</v>
      </c>
      <c r="AJ386" s="52">
        <v>44.558999</v>
      </c>
      <c r="AK386" s="70">
        <v>4.6146488880315709E-2</v>
      </c>
      <c r="AL386" s="73">
        <v>1</v>
      </c>
      <c r="AM386" s="73">
        <v>0</v>
      </c>
      <c r="AN386" s="73">
        <v>0</v>
      </c>
      <c r="AO386" s="17"/>
      <c r="AP386" s="17"/>
      <c r="AQ386" s="17"/>
      <c r="AR386" s="17"/>
      <c r="AS386" s="17"/>
      <c r="AT386" s="28"/>
      <c r="AU386" s="17">
        <v>82.97</v>
      </c>
      <c r="AV386" s="17">
        <v>44.05</v>
      </c>
      <c r="AW386" s="17">
        <v>1.2349313148303895</v>
      </c>
      <c r="AX386" s="17">
        <v>52.173913043478258</v>
      </c>
      <c r="AY386" s="17">
        <v>1.2</v>
      </c>
      <c r="AZ386" s="28">
        <v>0</v>
      </c>
    </row>
    <row r="387" spans="1:53" s="29" customFormat="1" ht="14" customHeight="1">
      <c r="A387" s="38" t="s">
        <v>33</v>
      </c>
      <c r="B387" s="39" t="s">
        <v>34</v>
      </c>
      <c r="C387" s="28">
        <v>2</v>
      </c>
      <c r="D387" s="28">
        <v>2000</v>
      </c>
      <c r="E387" s="36">
        <v>27.43510141497822</v>
      </c>
      <c r="F387" s="53"/>
      <c r="G387" s="53">
        <v>29.613068293159611</v>
      </c>
      <c r="H387" s="68">
        <v>0.92645250885115193</v>
      </c>
      <c r="I387" s="17">
        <v>0.81441166005561183</v>
      </c>
      <c r="J387" s="17">
        <v>0.42565528510997197</v>
      </c>
      <c r="K387" s="17">
        <v>0.28521927433878952</v>
      </c>
      <c r="L387" s="17">
        <v>0.24692378503128198</v>
      </c>
      <c r="M387" s="20">
        <v>9.4</v>
      </c>
      <c r="N387" s="69">
        <v>0</v>
      </c>
      <c r="O387" s="27">
        <v>11.033333333333333</v>
      </c>
      <c r="P387" s="27">
        <v>11.999999999999998</v>
      </c>
      <c r="Q387" s="29">
        <v>14</v>
      </c>
      <c r="R387" s="29">
        <v>6.333333333333333</v>
      </c>
      <c r="S387" s="29">
        <v>6.2</v>
      </c>
      <c r="T387" s="29">
        <v>1</v>
      </c>
      <c r="U387" s="29">
        <v>30</v>
      </c>
      <c r="V387" s="29">
        <v>1</v>
      </c>
      <c r="W387" s="32">
        <v>0.36666666666666664</v>
      </c>
      <c r="X387" s="63">
        <f t="shared" si="29"/>
        <v>1</v>
      </c>
      <c r="Y387" s="63">
        <f t="shared" si="30"/>
        <v>1</v>
      </c>
      <c r="Z387" s="32"/>
      <c r="AA387" s="27">
        <v>1122.0116604825507</v>
      </c>
      <c r="AB387" s="27">
        <v>36239.948598711031</v>
      </c>
      <c r="AC387" s="61">
        <v>1</v>
      </c>
      <c r="AD387" s="27">
        <v>41997.136405770405</v>
      </c>
      <c r="AE387" s="27"/>
      <c r="AF387" s="33">
        <v>43.6</v>
      </c>
      <c r="AG387" s="30">
        <v>9.5</v>
      </c>
      <c r="AH387" s="51">
        <v>17.110001</v>
      </c>
      <c r="AI387" s="52">
        <v>100</v>
      </c>
      <c r="AJ387" s="52">
        <v>13975.323</v>
      </c>
      <c r="AK387" s="70">
        <v>3.5669875189978356E-2</v>
      </c>
      <c r="AL387" s="73">
        <v>1</v>
      </c>
      <c r="AM387" s="73">
        <v>0</v>
      </c>
      <c r="AN387" s="73">
        <v>0</v>
      </c>
      <c r="AO387" s="17"/>
      <c r="AP387" s="17"/>
      <c r="AQ387" s="17"/>
      <c r="AR387" s="17"/>
      <c r="AS387" s="17"/>
      <c r="AT387" s="28"/>
      <c r="AU387" s="17">
        <v>73.2</v>
      </c>
      <c r="AV387" s="17">
        <v>36.659999999999997</v>
      </c>
      <c r="AW387" s="17">
        <v>1.1894873458792989</v>
      </c>
      <c r="AX387" s="17">
        <v>40</v>
      </c>
      <c r="AY387" s="17">
        <v>1.2</v>
      </c>
      <c r="AZ387" s="28">
        <v>0</v>
      </c>
    </row>
    <row r="388" spans="1:53" s="29" customFormat="1" ht="14" customHeight="1">
      <c r="A388" s="38" t="s">
        <v>35</v>
      </c>
      <c r="B388" s="39" t="s">
        <v>36</v>
      </c>
      <c r="C388" s="28">
        <v>3</v>
      </c>
      <c r="D388" s="28">
        <v>2000</v>
      </c>
      <c r="E388" s="36">
        <v>8.3127819678701727</v>
      </c>
      <c r="F388" s="53"/>
      <c r="G388" s="53">
        <v>18.26013000388371</v>
      </c>
      <c r="H388" s="68">
        <v>0.45524221164373663</v>
      </c>
      <c r="I388" s="17">
        <v>40.903434544549526</v>
      </c>
      <c r="J388" s="17">
        <v>2.7874564459930316</v>
      </c>
      <c r="K388" s="17">
        <v>2.7201782277849085</v>
      </c>
      <c r="L388" s="17">
        <v>2.6977777291023011</v>
      </c>
      <c r="M388" s="20">
        <v>21</v>
      </c>
      <c r="N388" s="69">
        <v>0</v>
      </c>
      <c r="O388" s="27">
        <v>21.533333333333331</v>
      </c>
      <c r="P388" s="27">
        <v>23.32</v>
      </c>
      <c r="Q388" s="29">
        <v>0</v>
      </c>
      <c r="R388" s="29">
        <v>25.333333333333332</v>
      </c>
      <c r="S388" s="29">
        <v>33.6</v>
      </c>
      <c r="T388" s="29">
        <v>1</v>
      </c>
      <c r="U388" s="29">
        <v>30</v>
      </c>
      <c r="V388" s="29">
        <v>1</v>
      </c>
      <c r="W388" s="32">
        <v>0.1951219512195122</v>
      </c>
      <c r="X388" s="63">
        <f t="shared" si="29"/>
        <v>1</v>
      </c>
      <c r="Y388" s="63">
        <f t="shared" si="30"/>
        <v>0</v>
      </c>
      <c r="Z388" s="32"/>
      <c r="AA388" s="27">
        <v>375.89082938211999</v>
      </c>
      <c r="AB388" s="27">
        <v>8169.4402397946596</v>
      </c>
      <c r="AC388" s="61">
        <v>1</v>
      </c>
      <c r="AD388" s="27">
        <v>9598.3646768371436</v>
      </c>
      <c r="AE388" s="27"/>
      <c r="AF388" s="33">
        <v>47.1</v>
      </c>
      <c r="AG388" s="30">
        <v>39.4</v>
      </c>
      <c r="AH388" s="51">
        <v>7.1599997999999996</v>
      </c>
      <c r="AI388" s="52">
        <v>73.58</v>
      </c>
      <c r="AJ388" s="52">
        <v>3.1920000000000002</v>
      </c>
      <c r="AK388" s="70">
        <v>9.5923846717110087E-2</v>
      </c>
      <c r="AL388" s="73">
        <v>1</v>
      </c>
      <c r="AM388" s="73">
        <v>0</v>
      </c>
      <c r="AN388" s="73">
        <v>0</v>
      </c>
      <c r="AO388" s="17"/>
      <c r="AP388" s="17"/>
      <c r="AQ388" s="17"/>
      <c r="AR388" s="17"/>
      <c r="AS388" s="17"/>
      <c r="AT388" s="28"/>
      <c r="AU388" s="17">
        <v>82.77</v>
      </c>
      <c r="AV388" s="17">
        <v>52.86</v>
      </c>
      <c r="AW388" s="17">
        <v>1.1956570911558471</v>
      </c>
      <c r="AX388" s="17">
        <v>55.000000000000007</v>
      </c>
      <c r="AY388" s="17">
        <v>1.2222222222222223</v>
      </c>
      <c r="AZ388" s="28">
        <v>0</v>
      </c>
    </row>
    <row r="389" spans="1:53" s="29" customFormat="1" ht="14" customHeight="1">
      <c r="A389" s="38" t="s">
        <v>37</v>
      </c>
      <c r="B389" s="39" t="s">
        <v>23</v>
      </c>
      <c r="C389" s="28">
        <v>4</v>
      </c>
      <c r="D389" s="28">
        <v>2000</v>
      </c>
      <c r="E389" s="36">
        <v>9.4501587365956485</v>
      </c>
      <c r="F389" s="53"/>
      <c r="G389" s="53">
        <v>13.88249720874045</v>
      </c>
      <c r="H389" s="68">
        <v>0.68072469920223055</v>
      </c>
      <c r="I389" s="17">
        <v>5.7132430459816721</v>
      </c>
      <c r="J389" s="17">
        <v>4.0872597518449441</v>
      </c>
      <c r="K389" s="17">
        <v>4.8298675329128296</v>
      </c>
      <c r="L389" s="17">
        <v>5.6631427020616858</v>
      </c>
      <c r="M389" s="20">
        <v>21.9</v>
      </c>
      <c r="N389" s="69">
        <v>0</v>
      </c>
      <c r="O389" s="27">
        <v>27.566666666666663</v>
      </c>
      <c r="P389" s="27">
        <v>29.059999999999995</v>
      </c>
      <c r="Q389" s="29">
        <v>77</v>
      </c>
      <c r="R389" s="29">
        <v>113</v>
      </c>
      <c r="S389" s="29">
        <v>111.4</v>
      </c>
      <c r="T389" s="29">
        <v>1</v>
      </c>
      <c r="U389" s="29">
        <v>30</v>
      </c>
      <c r="V389" s="29">
        <v>1</v>
      </c>
      <c r="W389" s="32">
        <v>0.25</v>
      </c>
      <c r="X389" s="63">
        <f t="shared" si="29"/>
        <v>1</v>
      </c>
      <c r="Y389" s="63">
        <f t="shared" si="30"/>
        <v>0</v>
      </c>
      <c r="Z389" s="32"/>
      <c r="AA389" s="27">
        <v>428.57436977626105</v>
      </c>
      <c r="AB389" s="27">
        <v>5340.0751228347353</v>
      </c>
      <c r="AC389" s="61">
        <v>1</v>
      </c>
      <c r="AD389" s="27">
        <v>4847.4221001779933</v>
      </c>
      <c r="AE389" s="27"/>
      <c r="AF389" s="33">
        <v>51.7</v>
      </c>
      <c r="AG389" s="30">
        <v>53.5</v>
      </c>
      <c r="AH389" s="51">
        <v>5.9999998999999997</v>
      </c>
      <c r="AI389" s="52">
        <v>78.589996999999997</v>
      </c>
      <c r="AJ389" s="52">
        <v>9.7350001000000006</v>
      </c>
      <c r="AK389" s="70">
        <v>0.31634066829665852</v>
      </c>
      <c r="AL389" s="73">
        <v>1</v>
      </c>
      <c r="AM389" s="73">
        <v>0</v>
      </c>
      <c r="AN389" s="73">
        <v>0</v>
      </c>
      <c r="AO389" s="17"/>
      <c r="AP389" s="17"/>
      <c r="AQ389" s="17"/>
      <c r="AR389" s="17"/>
      <c r="AS389" s="17"/>
      <c r="AT389" s="28"/>
      <c r="AU389" s="17">
        <v>78.53</v>
      </c>
      <c r="AV389" s="17">
        <v>61.99</v>
      </c>
      <c r="AW389" s="17">
        <v>1.9450894257922811</v>
      </c>
      <c r="AX389" s="17">
        <v>68.75</v>
      </c>
      <c r="AY389" s="17">
        <v>2.2000000000000002</v>
      </c>
      <c r="AZ389" s="28">
        <v>0</v>
      </c>
    </row>
    <row r="390" spans="1:53" s="29" customFormat="1" ht="14" customHeight="1">
      <c r="A390" s="38" t="s">
        <v>24</v>
      </c>
      <c r="B390" s="39" t="s">
        <v>25</v>
      </c>
      <c r="C390" s="28">
        <v>5</v>
      </c>
      <c r="D390" s="28">
        <v>2000</v>
      </c>
      <c r="E390" s="36">
        <v>11.74404393867686</v>
      </c>
      <c r="F390" s="53"/>
      <c r="G390" s="53">
        <v>16.429037749227934</v>
      </c>
      <c r="H390" s="68">
        <v>0.71483455805126261</v>
      </c>
      <c r="I390" s="17">
        <v>0.41604067953310991</v>
      </c>
      <c r="J390" s="17">
        <v>0.33514388073500517</v>
      </c>
      <c r="K390" s="17">
        <v>0.35626257332428762</v>
      </c>
      <c r="L390" s="17">
        <v>0.37490316518959016</v>
      </c>
      <c r="M390" s="20">
        <v>15.8</v>
      </c>
      <c r="N390" s="69">
        <v>0</v>
      </c>
      <c r="O390" s="27">
        <v>17.799999999999997</v>
      </c>
      <c r="P390" s="27">
        <v>18.099999999999998</v>
      </c>
      <c r="Q390" s="29">
        <v>58</v>
      </c>
      <c r="R390" s="29">
        <v>31.333333333333332</v>
      </c>
      <c r="S390" s="29">
        <v>41.8</v>
      </c>
      <c r="T390" s="29">
        <v>1</v>
      </c>
      <c r="U390" s="29">
        <v>30</v>
      </c>
      <c r="V390" s="29">
        <v>1</v>
      </c>
      <c r="W390" s="32">
        <v>0.29629629629629628</v>
      </c>
      <c r="X390" s="63">
        <f t="shared" si="29"/>
        <v>1</v>
      </c>
      <c r="Y390" s="63">
        <f t="shared" si="30"/>
        <v>0</v>
      </c>
      <c r="Z390" s="32">
        <v>0.29630000000000001</v>
      </c>
      <c r="AA390" s="27">
        <v>480.07389207284848</v>
      </c>
      <c r="AB390" s="27">
        <v>14827.794162082479</v>
      </c>
      <c r="AC390" s="61">
        <v>1</v>
      </c>
      <c r="AD390" s="27">
        <v>13819.100454562398</v>
      </c>
      <c r="AE390" s="27"/>
      <c r="AF390" s="33">
        <v>44.6</v>
      </c>
      <c r="AG390" s="30">
        <v>26.6</v>
      </c>
      <c r="AH390" s="51">
        <v>6.4399999000000001</v>
      </c>
      <c r="AI390" s="52">
        <v>89.33</v>
      </c>
      <c r="AJ390" s="52">
        <v>1.8149999999999999</v>
      </c>
      <c r="AK390" s="70">
        <v>0.126036866359447</v>
      </c>
      <c r="AL390" s="73">
        <v>0</v>
      </c>
      <c r="AM390" s="73">
        <v>0</v>
      </c>
      <c r="AN390" s="73">
        <v>0</v>
      </c>
      <c r="AO390" s="17"/>
      <c r="AP390" s="17"/>
      <c r="AQ390" s="17"/>
      <c r="AR390" s="17"/>
      <c r="AS390" s="17"/>
      <c r="AT390" s="28"/>
      <c r="AU390" s="17">
        <v>81.209999999999994</v>
      </c>
      <c r="AV390" s="17">
        <v>53.28</v>
      </c>
      <c r="AW390" s="17">
        <v>1.4490073429426162</v>
      </c>
      <c r="AX390" s="17">
        <v>59.259259259259252</v>
      </c>
      <c r="AY390" s="17">
        <v>1.4545454545454546</v>
      </c>
      <c r="AZ390" s="28">
        <v>0</v>
      </c>
    </row>
    <row r="391" spans="1:53" s="29" customFormat="1" ht="14" customHeight="1">
      <c r="A391" s="38" t="s">
        <v>26</v>
      </c>
      <c r="B391" s="39" t="s">
        <v>27</v>
      </c>
      <c r="C391" s="28">
        <v>6</v>
      </c>
      <c r="D391" s="28">
        <v>2000</v>
      </c>
      <c r="E391" s="36">
        <v>8.1109550769394811</v>
      </c>
      <c r="F391" s="53"/>
      <c r="G391" s="53">
        <v>14.036927945499759</v>
      </c>
      <c r="H391" s="68">
        <v>0.57782978643413596</v>
      </c>
      <c r="I391" s="17">
        <v>0.3465429545581577</v>
      </c>
      <c r="J391" s="17">
        <v>0.17699774560766121</v>
      </c>
      <c r="K391" s="17">
        <v>0.13397558554645009</v>
      </c>
      <c r="L391" s="17">
        <v>0.14954406239814294</v>
      </c>
      <c r="M391" s="20">
        <v>15</v>
      </c>
      <c r="N391" s="69">
        <v>0</v>
      </c>
      <c r="O391" s="27">
        <v>15.700000000000001</v>
      </c>
      <c r="P391" s="27">
        <v>16.559999999999999</v>
      </c>
      <c r="Q391" s="29">
        <v>11</v>
      </c>
      <c r="R391" s="29">
        <v>18</v>
      </c>
      <c r="S391" s="29">
        <v>23.8</v>
      </c>
      <c r="T391" s="29">
        <v>1</v>
      </c>
      <c r="U391" s="29">
        <v>30</v>
      </c>
      <c r="V391" s="29">
        <v>0</v>
      </c>
      <c r="W391" s="32">
        <v>0.2878787878787879</v>
      </c>
      <c r="X391" s="63">
        <f t="shared" si="29"/>
        <v>1</v>
      </c>
      <c r="Y391" s="63">
        <f t="shared" si="30"/>
        <v>0</v>
      </c>
      <c r="Z391" s="32">
        <v>0.34289999999999998</v>
      </c>
      <c r="AA391" s="27">
        <v>406.76149399933308</v>
      </c>
      <c r="AB391" s="27">
        <v>10518.852819936434</v>
      </c>
      <c r="AC391" s="61">
        <v>1</v>
      </c>
      <c r="AD391" s="27">
        <v>13202.408866252488</v>
      </c>
      <c r="AE391" s="27"/>
      <c r="AF391" s="33">
        <v>42.2</v>
      </c>
      <c r="AG391" s="30">
        <v>29.7</v>
      </c>
      <c r="AH391" s="51">
        <v>10.47</v>
      </c>
      <c r="AI391" s="52">
        <v>88.429997</v>
      </c>
      <c r="AJ391" s="52">
        <v>18.368998999999999</v>
      </c>
      <c r="AK391" s="70">
        <v>3.6942339869526802E-2</v>
      </c>
      <c r="AL391" s="73">
        <v>0</v>
      </c>
      <c r="AM391" s="73">
        <v>0</v>
      </c>
      <c r="AN391" s="73">
        <v>0</v>
      </c>
      <c r="AO391" s="17"/>
      <c r="AP391" s="17"/>
      <c r="AQ391" s="17"/>
      <c r="AR391" s="17"/>
      <c r="AS391" s="17"/>
      <c r="AT391" s="28"/>
      <c r="AU391" s="17">
        <v>78.790000000000006</v>
      </c>
      <c r="AV391" s="17">
        <v>34.29</v>
      </c>
      <c r="AW391" s="17">
        <v>1.1557128412537916</v>
      </c>
      <c r="AX391" s="17">
        <v>54.54545454545454</v>
      </c>
      <c r="AY391" s="17">
        <v>1.6363636363636365</v>
      </c>
      <c r="AZ391" s="28">
        <v>1</v>
      </c>
    </row>
    <row r="392" spans="1:53" s="29" customFormat="1" ht="14" customHeight="1">
      <c r="A392" s="38" t="s">
        <v>28</v>
      </c>
      <c r="B392" s="39" t="s">
        <v>29</v>
      </c>
      <c r="C392" s="28">
        <v>7</v>
      </c>
      <c r="D392" s="28">
        <v>2000</v>
      </c>
      <c r="E392" s="36">
        <v>8.1571457400408853</v>
      </c>
      <c r="F392" s="53"/>
      <c r="G392" s="53">
        <v>10.924120836888475</v>
      </c>
      <c r="H392" s="68">
        <v>0.74670958531471998</v>
      </c>
      <c r="I392" s="17">
        <v>1.3402507565931689</v>
      </c>
      <c r="J392" s="17">
        <v>1.3018206273718596</v>
      </c>
      <c r="K392" s="17">
        <v>1.5014624090128172</v>
      </c>
      <c r="L392" s="17">
        <v>1.7848905753061359</v>
      </c>
      <c r="M392" s="20">
        <v>30.4</v>
      </c>
      <c r="N392" s="69">
        <v>0</v>
      </c>
      <c r="O392" s="27">
        <v>25.7</v>
      </c>
      <c r="P392" s="27">
        <v>25.2</v>
      </c>
      <c r="Q392" s="29">
        <v>57</v>
      </c>
      <c r="R392" s="29">
        <v>55.666666666666664</v>
      </c>
      <c r="S392" s="29">
        <v>51.8</v>
      </c>
      <c r="T392" s="29">
        <v>1</v>
      </c>
      <c r="U392" s="29">
        <v>30</v>
      </c>
      <c r="V392" s="29">
        <v>0</v>
      </c>
      <c r="W392" s="32">
        <v>7.6923076923076927E-2</v>
      </c>
      <c r="X392" s="63">
        <f t="shared" si="29"/>
        <v>0</v>
      </c>
      <c r="Y392" s="63">
        <f t="shared" si="30"/>
        <v>0</v>
      </c>
      <c r="Z392" s="32"/>
      <c r="AA392" s="27">
        <v>393.83966942774299</v>
      </c>
      <c r="AB392" s="27">
        <v>5877.7397773392613</v>
      </c>
      <c r="AC392" s="61">
        <v>1</v>
      </c>
      <c r="AD392" s="27">
        <v>7391.4046698791826</v>
      </c>
      <c r="AE392" s="27"/>
      <c r="AF392" s="33">
        <v>42.9</v>
      </c>
      <c r="AG392" s="30">
        <v>52.4</v>
      </c>
      <c r="AH392" s="51">
        <v>6.8400001000000001</v>
      </c>
      <c r="AI392" s="52">
        <v>78.870001000000002</v>
      </c>
      <c r="AJ392" s="52">
        <v>10.406000000000001</v>
      </c>
      <c r="AK392" s="70">
        <v>0.28563916244382831</v>
      </c>
      <c r="AL392" s="73">
        <v>1</v>
      </c>
      <c r="AM392" s="77">
        <v>0</v>
      </c>
      <c r="AN392" s="73">
        <v>0</v>
      </c>
      <c r="AO392" s="17"/>
      <c r="AP392" s="17"/>
      <c r="AQ392" s="17"/>
      <c r="AR392" s="17"/>
      <c r="AS392" s="17"/>
      <c r="AT392" s="28"/>
      <c r="AU392" s="17">
        <v>77.959999999999994</v>
      </c>
      <c r="AV392" s="17">
        <v>28.06</v>
      </c>
      <c r="AW392" s="17">
        <v>1.1814736842105262</v>
      </c>
      <c r="AX392" s="17">
        <v>30.76923076923077</v>
      </c>
      <c r="AY392" s="17">
        <v>1.3333333333333333</v>
      </c>
      <c r="AZ392" s="28">
        <v>0</v>
      </c>
    </row>
    <row r="393" spans="1:53" s="29" customFormat="1" ht="14" customHeight="1">
      <c r="A393" s="38" t="s">
        <v>30</v>
      </c>
      <c r="B393" s="39" t="s">
        <v>31</v>
      </c>
      <c r="C393" s="28">
        <v>8</v>
      </c>
      <c r="D393" s="28">
        <v>2000</v>
      </c>
      <c r="E393" s="36">
        <v>10.007631210392397</v>
      </c>
      <c r="F393" s="53"/>
      <c r="G393" s="53">
        <v>13.593116264915967</v>
      </c>
      <c r="H393" s="68">
        <v>0.73622788294853625</v>
      </c>
      <c r="I393" s="17">
        <v>0.34803757128480373</v>
      </c>
      <c r="J393" s="17">
        <v>0.18450184501845018</v>
      </c>
      <c r="K393" s="17">
        <v>0.24056826809579865</v>
      </c>
      <c r="L393" s="17">
        <v>0.2814374064892351</v>
      </c>
      <c r="M393" s="20">
        <v>16.899999999999999</v>
      </c>
      <c r="N393" s="69">
        <v>0</v>
      </c>
      <c r="O393" s="27">
        <v>18.399999999999999</v>
      </c>
      <c r="P393" s="27">
        <v>18.860000000000003</v>
      </c>
      <c r="Q393" s="29">
        <v>21</v>
      </c>
      <c r="R393" s="29">
        <v>17.333333333333332</v>
      </c>
      <c r="S393" s="29">
        <v>21.6</v>
      </c>
      <c r="T393" s="29">
        <v>0</v>
      </c>
      <c r="U393" s="29">
        <v>0</v>
      </c>
      <c r="V393" s="29">
        <v>0</v>
      </c>
      <c r="W393" s="32">
        <v>0.14285714285714285</v>
      </c>
      <c r="X393" s="63">
        <f t="shared" si="29"/>
        <v>0</v>
      </c>
      <c r="Y393" s="63">
        <f t="shared" si="30"/>
        <v>0</v>
      </c>
      <c r="Z393" s="32">
        <v>0.1429</v>
      </c>
      <c r="AA393" s="27">
        <v>469.62395443847879</v>
      </c>
      <c r="AB393" s="27">
        <v>7718.0049949405084</v>
      </c>
      <c r="AC393" s="61">
        <v>1</v>
      </c>
      <c r="AD393" s="27">
        <v>8171.9931758218381</v>
      </c>
      <c r="AE393" s="27"/>
      <c r="AF393" s="33">
        <v>44.7</v>
      </c>
      <c r="AG393" s="30">
        <v>36.299999999999997</v>
      </c>
      <c r="AH393" s="51">
        <v>9.43</v>
      </c>
      <c r="AI393" s="52">
        <v>82.01</v>
      </c>
      <c r="AJ393" s="52">
        <v>14.525</v>
      </c>
      <c r="AK393" s="70">
        <v>0.1207894848062212</v>
      </c>
      <c r="AL393" s="73">
        <v>0</v>
      </c>
      <c r="AM393" s="73">
        <v>0</v>
      </c>
      <c r="AN393" s="73">
        <v>0</v>
      </c>
      <c r="AO393" s="17"/>
      <c r="AP393" s="17"/>
      <c r="AQ393" s="17"/>
      <c r="AR393" s="17"/>
      <c r="AS393" s="17"/>
      <c r="AT393" s="28"/>
      <c r="AU393" s="17">
        <v>86.33</v>
      </c>
      <c r="AV393" s="17">
        <v>49.84</v>
      </c>
      <c r="AW393" s="17">
        <v>1.0839495432796871</v>
      </c>
      <c r="AX393" s="17">
        <v>53.571428571428569</v>
      </c>
      <c r="AY393" s="17">
        <v>1.1538461538461537</v>
      </c>
      <c r="AZ393" s="28">
        <v>0</v>
      </c>
    </row>
    <row r="394" spans="1:53" s="29" customFormat="1" ht="14" customHeight="1">
      <c r="A394" s="38" t="s">
        <v>49</v>
      </c>
      <c r="B394" s="39" t="s">
        <v>50</v>
      </c>
      <c r="C394" s="28">
        <v>9</v>
      </c>
      <c r="D394" s="28">
        <v>2000</v>
      </c>
      <c r="E394" s="36">
        <v>8.9173510029112091</v>
      </c>
      <c r="F394" s="53"/>
      <c r="G394" s="53">
        <v>11.605980737247473</v>
      </c>
      <c r="H394" s="68">
        <v>0.76834101355109508</v>
      </c>
      <c r="I394" s="17">
        <v>8.8276181649675625</v>
      </c>
      <c r="J394" s="17">
        <v>7.3138708680877347</v>
      </c>
      <c r="K394" s="17">
        <v>9.5641112483497519</v>
      </c>
      <c r="L394" s="17">
        <v>9.900207300688816</v>
      </c>
      <c r="M394" s="20">
        <v>23</v>
      </c>
      <c r="N394" s="69">
        <v>0</v>
      </c>
      <c r="O394" s="27">
        <v>24.5</v>
      </c>
      <c r="P394" s="27">
        <v>26.939999999999998</v>
      </c>
      <c r="Q394" s="29">
        <v>177</v>
      </c>
      <c r="R394" s="29">
        <v>167.33333333333334</v>
      </c>
      <c r="S394" s="29">
        <v>154.6</v>
      </c>
      <c r="T394" s="29">
        <v>1</v>
      </c>
      <c r="U394" s="29">
        <v>33</v>
      </c>
      <c r="V394" s="29">
        <v>1</v>
      </c>
      <c r="W394" s="32">
        <v>0.36666666666666664</v>
      </c>
      <c r="X394" s="63">
        <f t="shared" si="29"/>
        <v>1</v>
      </c>
      <c r="Y394" s="63">
        <f t="shared" si="30"/>
        <v>1</v>
      </c>
      <c r="Z394" s="32"/>
      <c r="AA394" s="27">
        <v>345.32128572558258</v>
      </c>
      <c r="AB394" s="27">
        <v>4914.1556910175459</v>
      </c>
      <c r="AC394" s="61">
        <v>1</v>
      </c>
      <c r="AD394" s="27">
        <v>5471.2094829129019</v>
      </c>
      <c r="AE394" s="27"/>
      <c r="AF394" s="33">
        <v>51</v>
      </c>
      <c r="AG394" s="30">
        <v>59.3</v>
      </c>
      <c r="AH394" s="51">
        <v>5.5099999000000004</v>
      </c>
      <c r="AI394" s="52">
        <v>76.709997999999999</v>
      </c>
      <c r="AJ394" s="52">
        <v>6.6280000000000001</v>
      </c>
      <c r="AK394" s="70">
        <v>0.24614673242909987</v>
      </c>
      <c r="AL394" s="73">
        <v>1</v>
      </c>
      <c r="AM394" s="77">
        <v>0</v>
      </c>
      <c r="AN394" s="73">
        <v>0</v>
      </c>
      <c r="AO394" s="17"/>
      <c r="AP394" s="17"/>
      <c r="AQ394" s="17"/>
      <c r="AR394" s="17"/>
      <c r="AS394" s="17"/>
      <c r="AT394" s="28"/>
      <c r="AU394" s="17">
        <v>76.12</v>
      </c>
      <c r="AV394" s="17">
        <v>72.28</v>
      </c>
      <c r="AW394" s="17">
        <v>2.6312340735347655</v>
      </c>
      <c r="AX394" s="17">
        <v>73.333333333333329</v>
      </c>
      <c r="AY394" s="17">
        <v>2.75</v>
      </c>
      <c r="AZ394" s="28">
        <v>1</v>
      </c>
      <c r="BA394" s="15"/>
    </row>
    <row r="395" spans="1:53" s="29" customFormat="1" ht="14" customHeight="1">
      <c r="A395" s="38" t="s">
        <v>51</v>
      </c>
      <c r="B395" s="39" t="s">
        <v>52</v>
      </c>
      <c r="C395" s="28">
        <v>10</v>
      </c>
      <c r="D395" s="28">
        <v>2000</v>
      </c>
      <c r="E395" s="36">
        <v>9.3734217239895319</v>
      </c>
      <c r="F395" s="53"/>
      <c r="G395" s="53">
        <v>17.147917998854648</v>
      </c>
      <c r="H395" s="68">
        <v>0.54662156214040714</v>
      </c>
      <c r="I395" s="17">
        <v>3.3296823658269443</v>
      </c>
      <c r="J395" s="17">
        <v>2.9937933552391383</v>
      </c>
      <c r="K395" s="17">
        <v>3.0627322779976889</v>
      </c>
      <c r="L395" s="17">
        <v>3.359844945001325</v>
      </c>
      <c r="M395" s="20">
        <v>23.1</v>
      </c>
      <c r="N395" s="69">
        <v>0</v>
      </c>
      <c r="O395" s="27">
        <v>22.666666666666668</v>
      </c>
      <c r="P395" s="27">
        <v>23.28</v>
      </c>
      <c r="Q395" s="29">
        <v>73</v>
      </c>
      <c r="R395" s="29">
        <v>102</v>
      </c>
      <c r="S395" s="29">
        <v>119.8</v>
      </c>
      <c r="T395" s="29">
        <v>0</v>
      </c>
      <c r="U395" s="29">
        <v>0</v>
      </c>
      <c r="V395" s="29">
        <v>0</v>
      </c>
      <c r="W395" s="32">
        <v>0.20833333333333334</v>
      </c>
      <c r="X395" s="63">
        <f t="shared" si="29"/>
        <v>1</v>
      </c>
      <c r="Y395" s="63">
        <f t="shared" si="30"/>
        <v>0</v>
      </c>
      <c r="Z395" s="32"/>
      <c r="AA395" s="27">
        <v>276.71921839741401</v>
      </c>
      <c r="AB395" s="27">
        <v>5704.0847404391752</v>
      </c>
      <c r="AC395" s="61">
        <v>1</v>
      </c>
      <c r="AD395" s="27">
        <v>6934.8345240340423</v>
      </c>
      <c r="AE395" s="27"/>
      <c r="AF395" s="33">
        <v>46.7</v>
      </c>
      <c r="AG395" s="30">
        <v>50.4</v>
      </c>
      <c r="AH395" s="51">
        <v>5.7800000999999996</v>
      </c>
      <c r="AI395" s="52">
        <v>84.66</v>
      </c>
      <c r="AJ395" s="52">
        <v>11.313000000000001</v>
      </c>
      <c r="AK395" s="70">
        <v>0.13874441432862061</v>
      </c>
      <c r="AL395" s="73">
        <v>1</v>
      </c>
      <c r="AM395" s="77">
        <v>0</v>
      </c>
      <c r="AN395" s="73">
        <v>0</v>
      </c>
      <c r="AO395" s="17"/>
      <c r="AP395" s="17"/>
      <c r="AQ395" s="17"/>
      <c r="AR395" s="17"/>
      <c r="AS395" s="17"/>
      <c r="AT395" s="28"/>
      <c r="AU395" s="17">
        <v>80.42</v>
      </c>
      <c r="AV395" s="17">
        <v>51.23</v>
      </c>
      <c r="AW395" s="17">
        <v>1.0695198329853861</v>
      </c>
      <c r="AX395" s="17">
        <v>50</v>
      </c>
      <c r="AY395" s="17">
        <v>1</v>
      </c>
      <c r="AZ395" s="28">
        <v>1</v>
      </c>
    </row>
    <row r="396" spans="1:53" s="29" customFormat="1" ht="14" customHeight="1">
      <c r="A396" s="38" t="s">
        <v>53</v>
      </c>
      <c r="B396" s="39" t="s">
        <v>54</v>
      </c>
      <c r="C396" s="28">
        <v>11</v>
      </c>
      <c r="D396" s="28">
        <v>2000</v>
      </c>
      <c r="E396" s="36">
        <v>10.996657445023516</v>
      </c>
      <c r="F396" s="53"/>
      <c r="G396" s="53">
        <v>15.737140562987213</v>
      </c>
      <c r="H396" s="68">
        <v>0.69877099978931234</v>
      </c>
      <c r="I396" s="17">
        <v>1.1666059059423988</v>
      </c>
      <c r="J396" s="17">
        <v>0.80204156033539908</v>
      </c>
      <c r="K396" s="17">
        <v>0.78031551753128825</v>
      </c>
      <c r="L396" s="17">
        <v>1.2523471186897972</v>
      </c>
      <c r="M396" s="20">
        <v>15.3</v>
      </c>
      <c r="N396" s="69">
        <v>0</v>
      </c>
      <c r="O396" s="27">
        <v>14.833333333333334</v>
      </c>
      <c r="P396" s="27">
        <v>13.8</v>
      </c>
      <c r="Q396" s="29">
        <v>18</v>
      </c>
      <c r="R396" s="29">
        <v>30</v>
      </c>
      <c r="S396" s="29">
        <v>25</v>
      </c>
      <c r="T396" s="29">
        <v>1</v>
      </c>
      <c r="U396" s="29">
        <v>30</v>
      </c>
      <c r="V396" s="29">
        <v>1</v>
      </c>
      <c r="W396" s="32">
        <v>0.26923076923076922</v>
      </c>
      <c r="X396" s="63">
        <f t="shared" si="29"/>
        <v>1</v>
      </c>
      <c r="Y396" s="63">
        <f t="shared" si="30"/>
        <v>0</v>
      </c>
      <c r="Z396" s="32">
        <v>0.34619999999999995</v>
      </c>
      <c r="AA396" s="27">
        <v>540.07707851399095</v>
      </c>
      <c r="AB396" s="27">
        <v>11697.330769814775</v>
      </c>
      <c r="AC396" s="61">
        <v>1</v>
      </c>
      <c r="AD396" s="27">
        <v>13955.339646070484</v>
      </c>
      <c r="AE396" s="27"/>
      <c r="AF396" s="33">
        <v>41.8</v>
      </c>
      <c r="AG396" s="30">
        <v>30.5</v>
      </c>
      <c r="AH396" s="51">
        <v>9.7999995999999996</v>
      </c>
      <c r="AI396" s="52">
        <v>80.590001999999998</v>
      </c>
      <c r="AJ396" s="52">
        <v>2.0619999</v>
      </c>
      <c r="AK396" s="70">
        <v>8.0266955266955264E-2</v>
      </c>
      <c r="AL396" s="73">
        <v>0</v>
      </c>
      <c r="AM396" s="73">
        <v>0</v>
      </c>
      <c r="AN396" s="73">
        <v>0</v>
      </c>
      <c r="AO396" s="17"/>
      <c r="AP396" s="17"/>
      <c r="AQ396" s="17"/>
      <c r="AR396" s="17"/>
      <c r="AS396" s="17"/>
      <c r="AT396" s="28"/>
      <c r="AU396" s="17">
        <v>87.99</v>
      </c>
      <c r="AV396" s="17">
        <v>52.26</v>
      </c>
      <c r="AW396" s="17">
        <v>1.2052583025830259</v>
      </c>
      <c r="AX396" s="17">
        <v>53.846153846153847</v>
      </c>
      <c r="AY396" s="17">
        <v>1.1666666666666667</v>
      </c>
      <c r="AZ396" s="28">
        <v>1</v>
      </c>
    </row>
    <row r="397" spans="1:53" s="29" customFormat="1" ht="14" customHeight="1">
      <c r="A397" s="38" t="s">
        <v>55</v>
      </c>
      <c r="B397" s="39" t="s">
        <v>57</v>
      </c>
      <c r="C397" s="28">
        <v>12</v>
      </c>
      <c r="D397" s="28">
        <v>2000</v>
      </c>
      <c r="E397" s="36">
        <v>8.7108004824907947</v>
      </c>
      <c r="F397" s="53"/>
      <c r="G397" s="53">
        <v>16.092397924393811</v>
      </c>
      <c r="H397" s="68">
        <v>0.54129909808447174</v>
      </c>
      <c r="I397" s="17">
        <v>0.22239872915011916</v>
      </c>
      <c r="J397" s="17">
        <v>0.11119936457505958</v>
      </c>
      <c r="K397" s="17">
        <v>0.1305876126948799</v>
      </c>
      <c r="L397" s="17">
        <v>0.2668400355123336</v>
      </c>
      <c r="M397" s="20">
        <v>20.9</v>
      </c>
      <c r="N397" s="69">
        <v>0</v>
      </c>
      <c r="O397" s="27">
        <v>21.466666666666669</v>
      </c>
      <c r="P397" s="27">
        <v>21.880000000000003</v>
      </c>
      <c r="Q397" s="29">
        <v>47</v>
      </c>
      <c r="R397" s="29">
        <v>37.333333333333336</v>
      </c>
      <c r="S397" s="29">
        <v>37.4</v>
      </c>
      <c r="T397" s="29">
        <v>1</v>
      </c>
      <c r="U397" s="29">
        <v>30</v>
      </c>
      <c r="V397" s="29">
        <v>1</v>
      </c>
      <c r="W397" s="32">
        <v>6.6666666666666666E-2</v>
      </c>
      <c r="X397" s="63">
        <f t="shared" ref="X397:X415" si="31">IF(W397&gt;=0.15,1,0)</f>
        <v>0</v>
      </c>
      <c r="Y397" s="63">
        <f t="shared" ref="Y397:Y415" si="32">IF(W397&gt;=0.3,1,0)</f>
        <v>0</v>
      </c>
      <c r="Z397" s="32"/>
      <c r="AA397" s="27">
        <v>509.75209097727026</v>
      </c>
      <c r="AB397" s="27">
        <v>7723.0079293074887</v>
      </c>
      <c r="AC397" s="61">
        <v>1</v>
      </c>
      <c r="AD397" s="27">
        <v>10984.807903758292</v>
      </c>
      <c r="AE397" s="27"/>
      <c r="AF397" s="33">
        <v>45.8</v>
      </c>
      <c r="AG397" s="30">
        <v>39.6</v>
      </c>
      <c r="AH397" s="51">
        <v>6.48</v>
      </c>
      <c r="AI397" s="52">
        <v>82.359998000000004</v>
      </c>
      <c r="AJ397" s="52">
        <v>3.153</v>
      </c>
      <c r="AK397" s="70">
        <v>6.7077993988292992E-2</v>
      </c>
      <c r="AL397" s="73">
        <v>1</v>
      </c>
      <c r="AM397" s="77">
        <v>0</v>
      </c>
      <c r="AN397" s="73">
        <v>0</v>
      </c>
      <c r="AO397" s="17"/>
      <c r="AP397" s="17"/>
      <c r="AQ397" s="17"/>
      <c r="AR397" s="17"/>
      <c r="AS397" s="17"/>
      <c r="AT397" s="28"/>
      <c r="AU397" s="17">
        <v>79.06</v>
      </c>
      <c r="AV397" s="17">
        <v>66.23</v>
      </c>
      <c r="AW397" s="17">
        <v>2.2307174132704617</v>
      </c>
      <c r="AX397" s="17">
        <v>87.5</v>
      </c>
      <c r="AY397" s="17">
        <v>7</v>
      </c>
      <c r="AZ397" s="28">
        <v>1</v>
      </c>
    </row>
    <row r="398" spans="1:53" s="29" customFormat="1" ht="14" customHeight="1">
      <c r="A398" s="38" t="s">
        <v>60</v>
      </c>
      <c r="B398" s="39" t="s">
        <v>4</v>
      </c>
      <c r="C398" s="28">
        <v>13</v>
      </c>
      <c r="D398" s="28">
        <v>2000</v>
      </c>
      <c r="E398" s="36">
        <v>9.2065039569472713</v>
      </c>
      <c r="F398" s="53"/>
      <c r="G398" s="53">
        <v>14.910829421423449</v>
      </c>
      <c r="H398" s="68">
        <v>0.61743741389192153</v>
      </c>
      <c r="I398" s="17">
        <v>1.0872362326299536</v>
      </c>
      <c r="J398" s="17">
        <v>0.73983530622748328</v>
      </c>
      <c r="K398" s="17">
        <v>1.0658259216437711</v>
      </c>
      <c r="L398" s="17">
        <v>1.1150790411371891</v>
      </c>
      <c r="M398" s="20">
        <v>14.3</v>
      </c>
      <c r="N398" s="69">
        <v>0</v>
      </c>
      <c r="O398" s="27">
        <v>15.366666666666665</v>
      </c>
      <c r="P398" s="27">
        <v>16.059999999999999</v>
      </c>
      <c r="Q398" s="29">
        <v>68</v>
      </c>
      <c r="R398" s="29">
        <v>59.666666666666664</v>
      </c>
      <c r="S398" s="29">
        <v>56.8</v>
      </c>
      <c r="T398" s="29">
        <v>1</v>
      </c>
      <c r="U398" s="29">
        <v>30</v>
      </c>
      <c r="V398" s="29">
        <v>0</v>
      </c>
      <c r="W398" s="32">
        <v>0.1875</v>
      </c>
      <c r="X398" s="63">
        <f t="shared" si="31"/>
        <v>1</v>
      </c>
      <c r="Y398" s="63">
        <f t="shared" si="32"/>
        <v>0</v>
      </c>
      <c r="Z398" s="32"/>
      <c r="AA398" s="27">
        <v>431.74959476443019</v>
      </c>
      <c r="AB398" s="27">
        <v>10620.643935539627</v>
      </c>
      <c r="AC398" s="61">
        <v>1</v>
      </c>
      <c r="AD398" s="27">
        <v>10936.251453279785</v>
      </c>
      <c r="AE398" s="27"/>
      <c r="AF398" s="33">
        <v>46.7</v>
      </c>
      <c r="AG398" s="30">
        <v>37.700000000000003</v>
      </c>
      <c r="AH398" s="51">
        <v>9.2299995999999993</v>
      </c>
      <c r="AI398" s="52">
        <v>79.150002999999998</v>
      </c>
      <c r="AJ398" s="52">
        <v>10.497999999999999</v>
      </c>
      <c r="AK398" s="70">
        <v>0.10724215971548658</v>
      </c>
      <c r="AL398" s="73">
        <v>1</v>
      </c>
      <c r="AM398" s="77">
        <v>0</v>
      </c>
      <c r="AN398" s="73">
        <v>0</v>
      </c>
      <c r="AO398" s="17"/>
      <c r="AP398" s="17"/>
      <c r="AQ398" s="17"/>
      <c r="AR398" s="17"/>
      <c r="AS398" s="17"/>
      <c r="AT398" s="28"/>
      <c r="AU398" s="17">
        <v>83.95</v>
      </c>
      <c r="AV398" s="17">
        <v>38.159999999999997</v>
      </c>
      <c r="AW398" s="17">
        <v>1.2458374142997062</v>
      </c>
      <c r="AX398" s="17">
        <v>41.666666666666671</v>
      </c>
      <c r="AY398" s="17">
        <v>1.4285714285714286</v>
      </c>
      <c r="AZ398" s="28">
        <v>0</v>
      </c>
    </row>
    <row r="399" spans="1:53" s="29" customFormat="1" ht="14" customHeight="1">
      <c r="A399" s="38" t="s">
        <v>5</v>
      </c>
      <c r="B399" s="39" t="s">
        <v>6</v>
      </c>
      <c r="C399" s="28">
        <v>14</v>
      </c>
      <c r="D399" s="28">
        <v>2000</v>
      </c>
      <c r="E399" s="36">
        <v>7.9924564269997891</v>
      </c>
      <c r="F399" s="53"/>
      <c r="G399" s="53">
        <v>11.125272752068875</v>
      </c>
      <c r="H399" s="68">
        <v>0.71840543644320964</v>
      </c>
      <c r="I399" s="17">
        <v>2.9041927823412621</v>
      </c>
      <c r="J399" s="17">
        <v>2.1761980768482112</v>
      </c>
      <c r="K399" s="17">
        <v>2.3944194034472868</v>
      </c>
      <c r="L399" s="17">
        <v>2.7217367704754967</v>
      </c>
      <c r="M399" s="20">
        <v>22.2</v>
      </c>
      <c r="N399" s="69">
        <v>0</v>
      </c>
      <c r="O399" s="27">
        <v>21.3</v>
      </c>
      <c r="P399" s="27">
        <v>21.860000000000003</v>
      </c>
      <c r="Q399" s="29">
        <v>55</v>
      </c>
      <c r="R399" s="29">
        <v>47</v>
      </c>
      <c r="S399" s="29">
        <v>36.4</v>
      </c>
      <c r="T399" s="29">
        <v>1</v>
      </c>
      <c r="U399" s="29">
        <v>30</v>
      </c>
      <c r="V399" s="29">
        <v>1</v>
      </c>
      <c r="W399" s="32">
        <v>0.3</v>
      </c>
      <c r="X399" s="63">
        <f t="shared" si="31"/>
        <v>1</v>
      </c>
      <c r="Y399" s="63">
        <f t="shared" si="32"/>
        <v>1</v>
      </c>
      <c r="Z399" s="32"/>
      <c r="AA399" s="27">
        <v>351.47321540847332</v>
      </c>
      <c r="AB399" s="27">
        <v>5878.3818193053721</v>
      </c>
      <c r="AC399" s="61">
        <v>1</v>
      </c>
      <c r="AD399" s="27">
        <v>7193.1827437213115</v>
      </c>
      <c r="AE399" s="27"/>
      <c r="AF399" s="33">
        <v>50.6</v>
      </c>
      <c r="AG399" s="30">
        <v>49.5</v>
      </c>
      <c r="AH399" s="51">
        <v>5.3100000999999999</v>
      </c>
      <c r="AI399" s="52">
        <v>69.610000999999997</v>
      </c>
      <c r="AJ399" s="52">
        <v>31.807001</v>
      </c>
      <c r="AK399" s="70">
        <v>0.34772771601326313</v>
      </c>
      <c r="AL399" s="73">
        <v>1</v>
      </c>
      <c r="AM399" s="77">
        <v>0</v>
      </c>
      <c r="AN399" s="73">
        <v>0</v>
      </c>
      <c r="AO399" s="17"/>
      <c r="AP399" s="17"/>
      <c r="AQ399" s="17"/>
      <c r="AR399" s="17"/>
      <c r="AS399" s="17"/>
      <c r="AT399" s="28"/>
      <c r="AU399" s="17">
        <v>78.930000000000007</v>
      </c>
      <c r="AV399" s="17">
        <v>53.66</v>
      </c>
      <c r="AW399" s="17">
        <v>1.1688085384447833</v>
      </c>
      <c r="AX399" s="17">
        <v>55.000000000000007</v>
      </c>
      <c r="AY399" s="17">
        <v>1.2222222222222223</v>
      </c>
      <c r="AZ399" s="28">
        <v>1</v>
      </c>
    </row>
    <row r="400" spans="1:53" s="29" customFormat="1" ht="14" customHeight="1">
      <c r="A400" s="38" t="s">
        <v>7</v>
      </c>
      <c r="B400" s="39" t="s">
        <v>8</v>
      </c>
      <c r="C400" s="28">
        <v>15</v>
      </c>
      <c r="D400" s="28">
        <v>2000</v>
      </c>
      <c r="E400" s="36">
        <v>11.426437588447437</v>
      </c>
      <c r="F400" s="53"/>
      <c r="G400" s="53">
        <v>19.207621075691989</v>
      </c>
      <c r="H400" s="68">
        <v>0.59489082710549979</v>
      </c>
      <c r="I400" s="17">
        <v>0.46719681908548705</v>
      </c>
      <c r="J400" s="17">
        <v>0.41749502982107356</v>
      </c>
      <c r="K400" s="17">
        <v>0.42976034805039731</v>
      </c>
      <c r="L400" s="17">
        <v>0.43716906194862692</v>
      </c>
      <c r="M400" s="20">
        <v>11.4</v>
      </c>
      <c r="N400" s="69">
        <v>0</v>
      </c>
      <c r="O400" s="27">
        <v>12.866666666666667</v>
      </c>
      <c r="P400" s="27">
        <v>13.62</v>
      </c>
      <c r="Q400" s="29">
        <v>0</v>
      </c>
      <c r="R400" s="29">
        <v>39.666666666666664</v>
      </c>
      <c r="S400" s="29">
        <v>36.799999999999997</v>
      </c>
      <c r="T400" s="29">
        <v>1</v>
      </c>
      <c r="U400" s="29">
        <v>30</v>
      </c>
      <c r="V400" s="29">
        <v>1</v>
      </c>
      <c r="W400" s="32">
        <v>0.31428571428571428</v>
      </c>
      <c r="X400" s="63">
        <f t="shared" si="31"/>
        <v>1</v>
      </c>
      <c r="Y400" s="63">
        <f t="shared" si="32"/>
        <v>1</v>
      </c>
      <c r="Z400" s="32">
        <v>0.28570000000000001</v>
      </c>
      <c r="AA400" s="27">
        <v>495.83172950729619</v>
      </c>
      <c r="AB400" s="27">
        <v>20485.45078880879</v>
      </c>
      <c r="AC400" s="61">
        <v>1</v>
      </c>
      <c r="AD400" s="27">
        <v>57324.495832568115</v>
      </c>
      <c r="AE400" s="27"/>
      <c r="AF400" s="33">
        <v>45.4</v>
      </c>
      <c r="AG400" s="30">
        <v>30.3</v>
      </c>
      <c r="AH400" s="51">
        <v>5.0599997999999999</v>
      </c>
      <c r="AI400" s="52">
        <v>88.369999000000007</v>
      </c>
      <c r="AJ400" s="52">
        <v>4.9489999999999998</v>
      </c>
      <c r="AK400" s="70">
        <v>0.10430545888435916</v>
      </c>
      <c r="AL400" s="73">
        <v>0</v>
      </c>
      <c r="AM400" s="73">
        <v>0</v>
      </c>
      <c r="AN400" s="73">
        <v>0</v>
      </c>
      <c r="AO400" s="17"/>
      <c r="AP400" s="17"/>
      <c r="AQ400" s="17"/>
      <c r="AR400" s="17"/>
      <c r="AS400" s="17"/>
      <c r="AT400" s="28"/>
      <c r="AU400" s="17">
        <v>81.11</v>
      </c>
      <c r="AV400" s="17">
        <v>43.36</v>
      </c>
      <c r="AW400" s="17">
        <v>1.1798639455782314</v>
      </c>
      <c r="AX400" s="17">
        <v>45.714285714285715</v>
      </c>
      <c r="AY400" s="17">
        <v>1.2307692307692308</v>
      </c>
      <c r="AZ400" s="28">
        <v>0</v>
      </c>
    </row>
    <row r="401" spans="1:52" s="29" customFormat="1" ht="14" customHeight="1">
      <c r="A401" s="38" t="s">
        <v>9</v>
      </c>
      <c r="B401" s="39" t="s">
        <v>10</v>
      </c>
      <c r="C401" s="28">
        <v>16</v>
      </c>
      <c r="D401" s="28">
        <v>2000</v>
      </c>
      <c r="E401" s="36">
        <v>8.9988217415732805</v>
      </c>
      <c r="F401" s="53"/>
      <c r="G401" s="53">
        <v>15.182238067595533</v>
      </c>
      <c r="H401" s="68">
        <v>0.59272036846662735</v>
      </c>
      <c r="I401" s="17">
        <v>0.67176085313628342</v>
      </c>
      <c r="J401" s="17">
        <v>0.46183558653119489</v>
      </c>
      <c r="K401" s="17">
        <v>0.45655580636172011</v>
      </c>
      <c r="L401" s="17">
        <v>0.51931583416967386</v>
      </c>
      <c r="M401" s="20">
        <v>16.600000000000001</v>
      </c>
      <c r="N401" s="69">
        <v>0</v>
      </c>
      <c r="O401" s="27">
        <v>16.7</v>
      </c>
      <c r="P401" s="27">
        <v>16.360000000000003</v>
      </c>
      <c r="Q401" s="29">
        <v>51</v>
      </c>
      <c r="R401" s="29">
        <v>39</v>
      </c>
      <c r="S401" s="29">
        <v>32</v>
      </c>
      <c r="T401" s="29">
        <v>1</v>
      </c>
      <c r="U401" s="29">
        <v>33</v>
      </c>
      <c r="V401" s="29">
        <v>0</v>
      </c>
      <c r="W401" s="32">
        <v>0.23255813953488372</v>
      </c>
      <c r="X401" s="63">
        <f t="shared" si="31"/>
        <v>1</v>
      </c>
      <c r="Y401" s="63">
        <f t="shared" si="32"/>
        <v>0</v>
      </c>
      <c r="Z401" s="32">
        <v>0.37209999999999999</v>
      </c>
      <c r="AA401" s="27">
        <v>429.43769874921435</v>
      </c>
      <c r="AB401" s="27">
        <v>10773.921775880413</v>
      </c>
      <c r="AC401" s="61">
        <v>1</v>
      </c>
      <c r="AD401" s="27">
        <v>11133.833940498838</v>
      </c>
      <c r="AE401" s="27"/>
      <c r="AF401" s="33"/>
      <c r="AG401" s="30"/>
      <c r="AH401" s="51">
        <v>7.0099998000000001</v>
      </c>
      <c r="AI401" s="52">
        <v>83.950001999999998</v>
      </c>
      <c r="AJ401" s="52">
        <v>2.698</v>
      </c>
      <c r="AK401" s="70">
        <v>0.10390055722246035</v>
      </c>
      <c r="AL401" s="73">
        <v>0</v>
      </c>
      <c r="AM401" s="73">
        <v>0</v>
      </c>
      <c r="AN401" s="73">
        <v>0</v>
      </c>
      <c r="AO401" s="17"/>
      <c r="AP401" s="17"/>
      <c r="AQ401" s="17"/>
      <c r="AR401" s="17"/>
      <c r="AS401" s="17"/>
      <c r="AT401" s="28"/>
      <c r="AU401" s="17">
        <v>82.32</v>
      </c>
      <c r="AV401" s="17">
        <v>47.62</v>
      </c>
      <c r="AW401" s="17">
        <v>1.1943817406571358</v>
      </c>
      <c r="AX401" s="17">
        <v>52.631578947368418</v>
      </c>
      <c r="AY401" s="17">
        <v>1.25</v>
      </c>
      <c r="AZ401" s="28">
        <v>0</v>
      </c>
    </row>
    <row r="402" spans="1:52" s="29" customFormat="1" ht="14" customHeight="1">
      <c r="A402" s="38" t="s">
        <v>11</v>
      </c>
      <c r="B402" s="39" t="s">
        <v>12</v>
      </c>
      <c r="C402" s="28">
        <v>17</v>
      </c>
      <c r="D402" s="28">
        <v>2000</v>
      </c>
      <c r="E402" s="36">
        <v>12.382580442666159</v>
      </c>
      <c r="F402" s="53"/>
      <c r="G402" s="53">
        <v>21.077018497879781</v>
      </c>
      <c r="H402" s="68">
        <v>0.58749203279922013</v>
      </c>
      <c r="I402" s="17">
        <v>7.4981584150738581</v>
      </c>
      <c r="J402" s="17">
        <v>5.7186058232853876</v>
      </c>
      <c r="K402" s="17">
        <v>6.5113974961966292</v>
      </c>
      <c r="L402" s="17">
        <v>6.694894718418996</v>
      </c>
      <c r="M402" s="20">
        <v>18.8</v>
      </c>
      <c r="N402" s="69">
        <v>0</v>
      </c>
      <c r="O402" s="27">
        <v>20.866666666666664</v>
      </c>
      <c r="P402" s="27">
        <v>21.72</v>
      </c>
      <c r="Q402" s="29">
        <v>43</v>
      </c>
      <c r="R402" s="29">
        <v>53.333333333333336</v>
      </c>
      <c r="S402" s="29">
        <v>67.400000000000006</v>
      </c>
      <c r="T402" s="29">
        <v>1</v>
      </c>
      <c r="U402" s="29">
        <v>30</v>
      </c>
      <c r="V402" s="29">
        <v>1</v>
      </c>
      <c r="W402" s="32">
        <v>0.16666666666666666</v>
      </c>
      <c r="X402" s="63">
        <f t="shared" si="31"/>
        <v>1</v>
      </c>
      <c r="Y402" s="63">
        <f t="shared" si="32"/>
        <v>0</v>
      </c>
      <c r="Z402" s="32"/>
      <c r="AA402" s="27">
        <v>334.21385838483593</v>
      </c>
      <c r="AB402" s="27">
        <v>5961.6889060112098</v>
      </c>
      <c r="AC402" s="61">
        <v>1</v>
      </c>
      <c r="AD402" s="27">
        <v>5445.140186585958</v>
      </c>
      <c r="AE402" s="27"/>
      <c r="AF402" s="33">
        <v>47.6</v>
      </c>
      <c r="AG402" s="30">
        <v>48.3</v>
      </c>
      <c r="AH402" s="51">
        <v>5.91</v>
      </c>
      <c r="AI402" s="52">
        <v>82.960001000000005</v>
      </c>
      <c r="AJ402" s="52">
        <v>6.8030001000000002</v>
      </c>
      <c r="AK402" s="70">
        <v>0.15645753574498009</v>
      </c>
      <c r="AL402" s="73">
        <v>1</v>
      </c>
      <c r="AM402" s="73">
        <v>0</v>
      </c>
      <c r="AN402" s="73">
        <v>0</v>
      </c>
      <c r="AO402" s="17"/>
      <c r="AP402" s="17"/>
      <c r="AQ402" s="17"/>
      <c r="AR402" s="17"/>
      <c r="AS402" s="17"/>
      <c r="AT402" s="28"/>
      <c r="AU402" s="17">
        <v>67.807692403628778</v>
      </c>
      <c r="AV402" s="17">
        <v>58.03</v>
      </c>
      <c r="AW402" s="17">
        <v>1.4250982318271121</v>
      </c>
      <c r="AX402" s="17">
        <v>76.599999999999994</v>
      </c>
      <c r="AY402" s="17">
        <v>3.2875536480686693</v>
      </c>
      <c r="AZ402" s="28">
        <v>1</v>
      </c>
    </row>
    <row r="403" spans="1:52" s="29" customFormat="1" ht="14" customHeight="1">
      <c r="A403" s="38" t="s">
        <v>13</v>
      </c>
      <c r="B403" s="39" t="s">
        <v>14</v>
      </c>
      <c r="C403" s="28">
        <v>18</v>
      </c>
      <c r="D403" s="28">
        <v>2000</v>
      </c>
      <c r="E403" s="36">
        <v>10.996191613714881</v>
      </c>
      <c r="F403" s="53"/>
      <c r="G403" s="53">
        <v>18.203946764626274</v>
      </c>
      <c r="H403" s="68">
        <v>0.60405535985649939</v>
      </c>
      <c r="I403" s="17">
        <v>0.67103858471862132</v>
      </c>
      <c r="J403" s="17">
        <v>0.60240963855421692</v>
      </c>
      <c r="K403" s="17">
        <v>0.92583252965813212</v>
      </c>
      <c r="L403" s="17">
        <v>1.0438521468469772</v>
      </c>
      <c r="M403" s="20">
        <v>19.399999999999999</v>
      </c>
      <c r="N403" s="69">
        <v>0</v>
      </c>
      <c r="O403" s="27">
        <v>20.599999999999998</v>
      </c>
      <c r="P403" s="27">
        <v>20.98</v>
      </c>
      <c r="Q403" s="29">
        <v>99</v>
      </c>
      <c r="R403" s="29">
        <v>93</v>
      </c>
      <c r="S403" s="29">
        <v>89</v>
      </c>
      <c r="T403" s="29">
        <v>1</v>
      </c>
      <c r="U403" s="29">
        <v>30</v>
      </c>
      <c r="V403" s="29">
        <v>0</v>
      </c>
      <c r="W403" s="32">
        <v>0.1111111111111111</v>
      </c>
      <c r="X403" s="63">
        <f t="shared" si="31"/>
        <v>0</v>
      </c>
      <c r="Y403" s="63">
        <f t="shared" si="32"/>
        <v>0</v>
      </c>
      <c r="Z403" s="32">
        <v>0.14710000000000001</v>
      </c>
      <c r="AA403" s="27">
        <v>533.31492967883798</v>
      </c>
      <c r="AB403" s="27">
        <v>6808.907948008391</v>
      </c>
      <c r="AC403" s="61">
        <v>1</v>
      </c>
      <c r="AD403" s="27">
        <v>7657.7271602664905</v>
      </c>
      <c r="AE403" s="27"/>
      <c r="AF403" s="33">
        <v>46.8</v>
      </c>
      <c r="AG403" s="30">
        <v>42</v>
      </c>
      <c r="AH403" s="51">
        <v>7.7700000999999999</v>
      </c>
      <c r="AI403" s="52">
        <v>85.43</v>
      </c>
      <c r="AJ403" s="52">
        <v>6.8180000999999999</v>
      </c>
      <c r="AK403" s="70">
        <v>7.5463068831465807E-2</v>
      </c>
      <c r="AL403" s="73">
        <v>0</v>
      </c>
      <c r="AM403" s="73">
        <v>0</v>
      </c>
      <c r="AN403" s="73">
        <v>0</v>
      </c>
      <c r="AO403" s="17"/>
      <c r="AP403" s="17"/>
      <c r="AQ403" s="17"/>
      <c r="AR403" s="17"/>
      <c r="AS403" s="17"/>
      <c r="AT403" s="28"/>
      <c r="AU403" s="17">
        <v>83.16</v>
      </c>
      <c r="AV403" s="17">
        <v>54.44</v>
      </c>
      <c r="AW403" s="17">
        <v>1.255824682814302</v>
      </c>
      <c r="AX403" s="17">
        <v>57.692307692307686</v>
      </c>
      <c r="AY403" s="17">
        <v>1.3636363636363635</v>
      </c>
      <c r="AZ403" s="28">
        <v>0</v>
      </c>
    </row>
    <row r="404" spans="1:52" s="29" customFormat="1" ht="14" customHeight="1">
      <c r="A404" s="38" t="s">
        <v>15</v>
      </c>
      <c r="B404" s="39" t="s">
        <v>16</v>
      </c>
      <c r="C404" s="28">
        <v>19</v>
      </c>
      <c r="D404" s="28">
        <v>2000</v>
      </c>
      <c r="E404" s="36">
        <v>10.457013605995559</v>
      </c>
      <c r="F404" s="53"/>
      <c r="G404" s="53">
        <v>18.716123008879869</v>
      </c>
      <c r="H404" s="68">
        <v>0.55871686679096022</v>
      </c>
      <c r="I404" s="17">
        <v>0.13775829680651219</v>
      </c>
      <c r="J404" s="17">
        <v>0.12523481527864747</v>
      </c>
      <c r="K404" s="17">
        <v>0.20938730563628738</v>
      </c>
      <c r="L404" s="17">
        <v>0.24710234845631557</v>
      </c>
      <c r="M404" s="20">
        <v>17.2</v>
      </c>
      <c r="N404" s="69">
        <v>0</v>
      </c>
      <c r="O404" s="27">
        <v>18.900000000000002</v>
      </c>
      <c r="P404" s="27">
        <v>19.440000000000001</v>
      </c>
      <c r="Q404" s="29">
        <v>49</v>
      </c>
      <c r="R404" s="29">
        <v>45.666666666666664</v>
      </c>
      <c r="S404" s="29">
        <v>37.4</v>
      </c>
      <c r="T404" s="29">
        <v>1</v>
      </c>
      <c r="U404" s="29">
        <v>30</v>
      </c>
      <c r="V404" s="29">
        <v>1</v>
      </c>
      <c r="W404" s="32">
        <v>0.23255813953488372</v>
      </c>
      <c r="X404" s="63">
        <f t="shared" si="31"/>
        <v>1</v>
      </c>
      <c r="Y404" s="63">
        <f t="shared" si="32"/>
        <v>0</v>
      </c>
      <c r="Z404" s="32"/>
      <c r="AA404" s="27">
        <v>473.24633405077668</v>
      </c>
      <c r="AB404" s="27">
        <v>11057.469544957756</v>
      </c>
      <c r="AC404" s="61">
        <v>1</v>
      </c>
      <c r="AD404" s="27">
        <v>15881.152427487557</v>
      </c>
      <c r="AE404" s="27"/>
      <c r="AF404" s="33">
        <v>56.3</v>
      </c>
      <c r="AG404" s="30">
        <v>41.5</v>
      </c>
      <c r="AH404" s="51">
        <v>7.6599997999999996</v>
      </c>
      <c r="AI404" s="52">
        <v>86.499998000000005</v>
      </c>
      <c r="AJ404" s="52">
        <v>4.6840000000000002</v>
      </c>
      <c r="AK404" s="70">
        <v>9.9024570934683295E-2</v>
      </c>
      <c r="AL404" s="73">
        <v>1</v>
      </c>
      <c r="AM404" s="73">
        <v>0</v>
      </c>
      <c r="AN404" s="73">
        <v>0</v>
      </c>
      <c r="AO404" s="17"/>
      <c r="AP404" s="17"/>
      <c r="AQ404" s="17"/>
      <c r="AR404" s="17"/>
      <c r="AS404" s="17"/>
      <c r="AT404" s="28"/>
      <c r="AU404" s="17">
        <v>80.27</v>
      </c>
      <c r="AV404" s="17"/>
      <c r="AW404" s="17"/>
      <c r="AX404" s="17">
        <v>59.090909090909093</v>
      </c>
      <c r="AY404" s="17">
        <v>1.8571428571428572</v>
      </c>
      <c r="AZ404" s="28"/>
    </row>
    <row r="405" spans="1:52" s="29" customFormat="1" ht="14" customHeight="1">
      <c r="A405" s="38" t="s">
        <v>17</v>
      </c>
      <c r="B405" s="39" t="s">
        <v>18</v>
      </c>
      <c r="C405" s="28">
        <v>20</v>
      </c>
      <c r="D405" s="28">
        <v>2000</v>
      </c>
      <c r="E405" s="36">
        <v>8.1848670705078685</v>
      </c>
      <c r="F405" s="53"/>
      <c r="G405" s="53">
        <v>13.439332349903168</v>
      </c>
      <c r="H405" s="68">
        <v>0.60902333965770561</v>
      </c>
      <c r="I405" s="17">
        <v>0.12565971349585323</v>
      </c>
      <c r="J405" s="17">
        <v>0.12565971349585323</v>
      </c>
      <c r="K405" s="17">
        <v>0.11509637678132179</v>
      </c>
      <c r="L405" s="17">
        <v>0.15846818903674303</v>
      </c>
      <c r="M405" s="20">
        <v>17.2</v>
      </c>
      <c r="N405" s="69">
        <v>0</v>
      </c>
      <c r="O405" s="27">
        <v>16.133333333333333</v>
      </c>
      <c r="P405" s="27">
        <v>15.440000000000001</v>
      </c>
      <c r="Q405" s="29">
        <v>25</v>
      </c>
      <c r="R405" s="29">
        <v>64.666666666666671</v>
      </c>
      <c r="S405" s="29">
        <v>43.6</v>
      </c>
      <c r="T405" s="29">
        <v>1</v>
      </c>
      <c r="U405" s="29">
        <v>30</v>
      </c>
      <c r="V405" s="29">
        <v>1</v>
      </c>
      <c r="W405" s="32">
        <v>4.1666666666666664E-2</v>
      </c>
      <c r="X405" s="63">
        <f t="shared" si="31"/>
        <v>0</v>
      </c>
      <c r="Y405" s="63">
        <f t="shared" si="32"/>
        <v>0</v>
      </c>
      <c r="Z405" s="32">
        <v>0.125</v>
      </c>
      <c r="AA405" s="27">
        <v>494.10992069700995</v>
      </c>
      <c r="AB405" s="27">
        <v>25906.40778956734</v>
      </c>
      <c r="AC405" s="61">
        <v>1</v>
      </c>
      <c r="AD405" s="27">
        <v>29769.877923937485</v>
      </c>
      <c r="AE405" s="27"/>
      <c r="AF405" s="33">
        <v>39.700000000000003</v>
      </c>
      <c r="AG405" s="30">
        <v>12.2</v>
      </c>
      <c r="AH405" s="51">
        <v>4.9699999000000004</v>
      </c>
      <c r="AI405" s="52">
        <v>95.629998999999998</v>
      </c>
      <c r="AJ405" s="52">
        <v>0.79500000000000004</v>
      </c>
      <c r="AK405" s="70">
        <v>4.5790251107828653E-2</v>
      </c>
      <c r="AL405" s="73">
        <v>0</v>
      </c>
      <c r="AM405" s="73">
        <v>0</v>
      </c>
      <c r="AN405" s="73">
        <v>0</v>
      </c>
      <c r="AO405" s="17"/>
      <c r="AP405" s="17"/>
      <c r="AQ405" s="17"/>
      <c r="AR405" s="17"/>
      <c r="AS405" s="17"/>
      <c r="AT405" s="28"/>
      <c r="AU405" s="17">
        <v>80.3</v>
      </c>
      <c r="AV405" s="17">
        <v>51.71</v>
      </c>
      <c r="AW405" s="17">
        <v>1.116123462119577</v>
      </c>
      <c r="AX405" s="17">
        <v>66.666666666666657</v>
      </c>
      <c r="AY405" s="17">
        <v>2</v>
      </c>
      <c r="AZ405" s="28">
        <v>1</v>
      </c>
    </row>
    <row r="406" spans="1:52" s="29" customFormat="1" ht="14" customHeight="1">
      <c r="A406" s="38" t="s">
        <v>19</v>
      </c>
      <c r="B406" s="39" t="s">
        <v>20</v>
      </c>
      <c r="C406" s="28">
        <v>21</v>
      </c>
      <c r="D406" s="28">
        <v>2000</v>
      </c>
      <c r="E406" s="36">
        <v>7.7849083895924442</v>
      </c>
      <c r="F406" s="53"/>
      <c r="G406" s="53">
        <v>12.533356506817379</v>
      </c>
      <c r="H406" s="68">
        <v>0.62113515923351659</v>
      </c>
      <c r="I406" s="17">
        <v>0.93334355475487751</v>
      </c>
      <c r="J406" s="17">
        <v>0.25872973283759437</v>
      </c>
      <c r="K406" s="17">
        <v>0.31623194137238014</v>
      </c>
      <c r="L406" s="17">
        <v>0.36046681493822963</v>
      </c>
      <c r="M406" s="20">
        <v>14.4</v>
      </c>
      <c r="N406" s="69">
        <v>0</v>
      </c>
      <c r="O406" s="27">
        <v>15.266666666666666</v>
      </c>
      <c r="P406" s="27">
        <v>15.560000000000002</v>
      </c>
      <c r="Q406" s="29">
        <v>44</v>
      </c>
      <c r="R406" s="29">
        <v>42</v>
      </c>
      <c r="S406" s="29">
        <v>45.6</v>
      </c>
      <c r="T406" s="29">
        <v>1</v>
      </c>
      <c r="U406" s="29">
        <v>33</v>
      </c>
      <c r="V406" s="29">
        <v>1</v>
      </c>
      <c r="W406" s="32">
        <v>0.28000000000000003</v>
      </c>
      <c r="X406" s="63">
        <f t="shared" si="31"/>
        <v>1</v>
      </c>
      <c r="Y406" s="63">
        <f t="shared" si="32"/>
        <v>0</v>
      </c>
      <c r="Z406" s="32">
        <v>0.32</v>
      </c>
      <c r="AA406" s="27">
        <v>436.44007287390917</v>
      </c>
      <c r="AB406" s="27">
        <v>10436.608038251628</v>
      </c>
      <c r="AC406" s="61">
        <v>1</v>
      </c>
      <c r="AD406" s="27">
        <v>13206.556565087363</v>
      </c>
      <c r="AE406" s="27"/>
      <c r="AF406" s="33">
        <v>43.7</v>
      </c>
      <c r="AG406" s="30">
        <v>34.6</v>
      </c>
      <c r="AH406" s="51">
        <v>11.49</v>
      </c>
      <c r="AI406" s="52">
        <v>88.959997999999999</v>
      </c>
      <c r="AJ406" s="52">
        <v>22.408000000000001</v>
      </c>
      <c r="AK406" s="70">
        <v>0.10369125594362862</v>
      </c>
      <c r="AL406" s="73">
        <v>0</v>
      </c>
      <c r="AM406" s="73">
        <v>0</v>
      </c>
      <c r="AN406" s="73">
        <v>0</v>
      </c>
      <c r="AO406" s="17"/>
      <c r="AP406" s="17"/>
      <c r="AQ406" s="17"/>
      <c r="AR406" s="17"/>
      <c r="AS406" s="17"/>
      <c r="AT406" s="28"/>
      <c r="AU406" s="17">
        <v>80.83</v>
      </c>
      <c r="AV406" s="17">
        <v>54.14</v>
      </c>
      <c r="AW406" s="17">
        <v>1.2232263895164934</v>
      </c>
      <c r="AX406" s="17">
        <v>56.000000000000007</v>
      </c>
      <c r="AY406" s="17">
        <v>1.2727272727272727</v>
      </c>
      <c r="AZ406" s="28">
        <v>1</v>
      </c>
    </row>
    <row r="407" spans="1:52" s="29" customFormat="1" ht="14" customHeight="1">
      <c r="A407" s="38" t="s">
        <v>61</v>
      </c>
      <c r="B407" s="39" t="s">
        <v>40</v>
      </c>
      <c r="C407" s="28">
        <v>22</v>
      </c>
      <c r="D407" s="28">
        <v>2000</v>
      </c>
      <c r="E407" s="36">
        <v>11.059665448353261</v>
      </c>
      <c r="F407" s="53"/>
      <c r="G407" s="53">
        <v>20.145476184401183</v>
      </c>
      <c r="H407" s="68">
        <v>0.54899002372139782</v>
      </c>
      <c r="I407" s="17">
        <v>7.6082715567694112</v>
      </c>
      <c r="J407" s="17">
        <v>6.2882039276889063</v>
      </c>
      <c r="K407" s="17">
        <v>7.7690911610390119</v>
      </c>
      <c r="L407" s="17">
        <v>7.8605022580271351</v>
      </c>
      <c r="M407" s="20">
        <v>13.2</v>
      </c>
      <c r="N407" s="69">
        <v>0</v>
      </c>
      <c r="O407" s="27">
        <v>15.6</v>
      </c>
      <c r="P407" s="27">
        <v>16.100000000000001</v>
      </c>
      <c r="Q407" s="29">
        <v>89</v>
      </c>
      <c r="R407" s="29">
        <v>61.666666666666664</v>
      </c>
      <c r="S407" s="29">
        <v>68.400000000000006</v>
      </c>
      <c r="T407" s="29">
        <v>0</v>
      </c>
      <c r="U407" s="29">
        <v>0</v>
      </c>
      <c r="V407" s="29">
        <v>0</v>
      </c>
      <c r="W407" s="32">
        <v>0.26</v>
      </c>
      <c r="X407" s="63">
        <f t="shared" si="31"/>
        <v>1</v>
      </c>
      <c r="Y407" s="63">
        <f t="shared" si="32"/>
        <v>0</v>
      </c>
      <c r="Z407" s="32"/>
      <c r="AA407" s="27">
        <v>330.32191312452574</v>
      </c>
      <c r="AB407" s="27">
        <v>4587.1790111366436</v>
      </c>
      <c r="AC407" s="61">
        <v>1</v>
      </c>
      <c r="AD407" s="27">
        <v>7934.5889426504773</v>
      </c>
      <c r="AE407" s="27"/>
      <c r="AF407" s="33">
        <v>45.9</v>
      </c>
      <c r="AG407" s="30">
        <v>44.7</v>
      </c>
      <c r="AH407" s="51">
        <v>7.0799998999999998</v>
      </c>
      <c r="AI407" s="52">
        <v>65.559999000000005</v>
      </c>
      <c r="AJ407" s="52">
        <v>5.8030001000000002</v>
      </c>
      <c r="AK407" s="70">
        <v>0.20788484809884722</v>
      </c>
      <c r="AL407" s="73">
        <v>0</v>
      </c>
      <c r="AM407" s="73">
        <v>0</v>
      </c>
      <c r="AN407" s="73">
        <v>0</v>
      </c>
      <c r="AO407" s="17"/>
      <c r="AP407" s="17"/>
      <c r="AQ407" s="17"/>
      <c r="AR407" s="17"/>
      <c r="AS407" s="17"/>
      <c r="AT407" s="28"/>
      <c r="AU407" s="17">
        <v>68.95</v>
      </c>
      <c r="AV407" s="17">
        <v>51.97</v>
      </c>
      <c r="AW407" s="17">
        <v>2.0574030087094219</v>
      </c>
      <c r="AX407" s="17">
        <v>48</v>
      </c>
      <c r="AY407" s="17">
        <v>1.7142857142857142</v>
      </c>
      <c r="AZ407" s="28">
        <v>1</v>
      </c>
    </row>
    <row r="408" spans="1:52" s="29" customFormat="1" ht="14" customHeight="1">
      <c r="A408" s="38" t="s">
        <v>41</v>
      </c>
      <c r="B408" s="39" t="s">
        <v>42</v>
      </c>
      <c r="C408" s="28">
        <v>23</v>
      </c>
      <c r="D408" s="28">
        <v>2000</v>
      </c>
      <c r="E408" s="36">
        <v>9.0619138859505561</v>
      </c>
      <c r="F408" s="53"/>
      <c r="G408" s="53">
        <v>15.699650966558051</v>
      </c>
      <c r="H408" s="68">
        <v>0.57720479934575675</v>
      </c>
      <c r="I408" s="17">
        <v>8.8417329796640132E-2</v>
      </c>
      <c r="J408" s="17">
        <v>4.4208664898320066E-2</v>
      </c>
      <c r="K408" s="17">
        <v>1.4736221632773355E-2</v>
      </c>
      <c r="L408" s="17">
        <v>1.7778283471174289E-2</v>
      </c>
      <c r="M408" s="20">
        <v>10.5</v>
      </c>
      <c r="N408" s="69">
        <v>0</v>
      </c>
      <c r="O408" s="27">
        <v>10.066666666666666</v>
      </c>
      <c r="P408" s="27">
        <v>10.219999999999999</v>
      </c>
      <c r="Q408" s="29">
        <v>87</v>
      </c>
      <c r="R408" s="29">
        <v>77.333333333333329</v>
      </c>
      <c r="S408" s="29">
        <v>73.8</v>
      </c>
      <c r="T408" s="29">
        <v>1</v>
      </c>
      <c r="U408" s="29">
        <v>30</v>
      </c>
      <c r="V408" s="29">
        <v>1</v>
      </c>
      <c r="W408" s="32">
        <v>0.33333333333333331</v>
      </c>
      <c r="X408" s="63">
        <f t="shared" si="31"/>
        <v>1</v>
      </c>
      <c r="Y408" s="63">
        <f t="shared" si="32"/>
        <v>1</v>
      </c>
      <c r="Z408" s="32">
        <v>0.33329999999999999</v>
      </c>
      <c r="AA408" s="27">
        <v>681.02737937898735</v>
      </c>
      <c r="AB408" s="27">
        <v>29255.330022587394</v>
      </c>
      <c r="AC408" s="61">
        <v>1</v>
      </c>
      <c r="AD408" s="27">
        <v>37536.240225292473</v>
      </c>
      <c r="AE408" s="27"/>
      <c r="AF408" s="33">
        <v>42.8</v>
      </c>
      <c r="AG408" s="30">
        <v>16.100000000000001</v>
      </c>
      <c r="AH408" s="51">
        <v>2.7700000999999999</v>
      </c>
      <c r="AI408" s="52">
        <v>97.089999000000006</v>
      </c>
      <c r="AJ408" s="52">
        <v>9.7000000000000003E-2</v>
      </c>
      <c r="AK408" s="70">
        <v>7.4509803921568626E-2</v>
      </c>
      <c r="AL408" s="73">
        <v>0</v>
      </c>
      <c r="AM408" s="73">
        <v>0</v>
      </c>
      <c r="AN408" s="73">
        <v>0</v>
      </c>
      <c r="AO408" s="17"/>
      <c r="AP408" s="17"/>
      <c r="AQ408" s="17"/>
      <c r="AR408" s="17"/>
      <c r="AS408" s="17"/>
      <c r="AT408" s="28"/>
      <c r="AU408" s="17">
        <v>70.89</v>
      </c>
      <c r="AV408" s="17">
        <v>32.46</v>
      </c>
      <c r="AW408" s="17">
        <v>1.0124766063630692</v>
      </c>
      <c r="AX408" s="17">
        <v>40</v>
      </c>
      <c r="AY408" s="17">
        <v>1.2</v>
      </c>
      <c r="AZ408" s="28">
        <v>1</v>
      </c>
    </row>
    <row r="409" spans="1:52" s="29" customFormat="1" ht="14" customHeight="1">
      <c r="A409" s="38" t="s">
        <v>43</v>
      </c>
      <c r="B409" s="39" t="s">
        <v>62</v>
      </c>
      <c r="C409" s="28">
        <v>24</v>
      </c>
      <c r="D409" s="28">
        <v>2000</v>
      </c>
      <c r="E409" s="36">
        <v>9.1636136868796658</v>
      </c>
      <c r="F409" s="53"/>
      <c r="G409" s="53">
        <v>16.276260495118542</v>
      </c>
      <c r="H409" s="68">
        <v>0.56300485542289946</v>
      </c>
      <c r="I409" s="17">
        <v>1.6741790083708949</v>
      </c>
      <c r="J409" s="17">
        <v>1.2912190327718847</v>
      </c>
      <c r="K409" s="17">
        <v>1.5138260724419839</v>
      </c>
      <c r="L409" s="17">
        <v>2.1626739939415272</v>
      </c>
      <c r="M409" s="20">
        <v>22.4</v>
      </c>
      <c r="N409" s="69">
        <v>0</v>
      </c>
      <c r="O409" s="27">
        <v>21.599999999999998</v>
      </c>
      <c r="P409" s="27">
        <v>22.640000000000004</v>
      </c>
      <c r="Q409" s="29">
        <v>41</v>
      </c>
      <c r="R409" s="29">
        <v>43.666666666666664</v>
      </c>
      <c r="S409" s="29">
        <v>48.8</v>
      </c>
      <c r="T409" s="29">
        <v>1</v>
      </c>
      <c r="U409" s="29">
        <v>30</v>
      </c>
      <c r="V409" s="29">
        <v>0</v>
      </c>
      <c r="W409" s="32">
        <v>0.25</v>
      </c>
      <c r="X409" s="63">
        <f t="shared" si="31"/>
        <v>1</v>
      </c>
      <c r="Y409" s="63">
        <f t="shared" si="32"/>
        <v>0</v>
      </c>
      <c r="Z409" s="32">
        <v>0.15</v>
      </c>
      <c r="AA409" s="27">
        <v>408.49824534331873</v>
      </c>
      <c r="AB409" s="27">
        <v>6026.8610262740922</v>
      </c>
      <c r="AC409" s="61">
        <v>1</v>
      </c>
      <c r="AD409" s="27">
        <v>4735.7475705071174</v>
      </c>
      <c r="AE409" s="27"/>
      <c r="AF409" s="33">
        <v>44.4</v>
      </c>
      <c r="AG409" s="30">
        <v>39.799999999999997</v>
      </c>
      <c r="AH409" s="51">
        <v>7.38</v>
      </c>
      <c r="AI409" s="52">
        <v>79.209999999999994</v>
      </c>
      <c r="AJ409" s="52">
        <v>58.558</v>
      </c>
      <c r="AK409" s="70">
        <v>0.12049634238052916</v>
      </c>
      <c r="AL409" s="73">
        <v>0</v>
      </c>
      <c r="AM409" s="73">
        <v>0</v>
      </c>
      <c r="AN409" s="73">
        <v>0</v>
      </c>
      <c r="AO409" s="17"/>
      <c r="AP409" s="17"/>
      <c r="AQ409" s="17"/>
      <c r="AR409" s="17"/>
      <c r="AS409" s="17"/>
      <c r="AT409" s="28"/>
      <c r="AU409" s="17">
        <v>76.84</v>
      </c>
      <c r="AV409" s="17">
        <v>45.09</v>
      </c>
      <c r="AW409" s="17">
        <v>1.4935409075852932</v>
      </c>
      <c r="AX409" s="17">
        <v>50</v>
      </c>
      <c r="AY409" s="17">
        <v>1.6666666666666667</v>
      </c>
      <c r="AZ409" s="28">
        <v>1</v>
      </c>
    </row>
    <row r="410" spans="1:52" s="29" customFormat="1" ht="14" customHeight="1">
      <c r="A410" s="38" t="s">
        <v>47</v>
      </c>
      <c r="B410" s="39" t="s">
        <v>48</v>
      </c>
      <c r="C410" s="28">
        <v>1</v>
      </c>
      <c r="D410" s="28">
        <v>2001</v>
      </c>
      <c r="E410" s="36">
        <v>10.321946734771057</v>
      </c>
      <c r="F410" s="53"/>
      <c r="G410" s="53">
        <v>14.728304322925609</v>
      </c>
      <c r="H410" s="68">
        <v>0.70082383609525523</v>
      </c>
      <c r="I410" s="17">
        <v>1.0739823339720522</v>
      </c>
      <c r="J410" s="17">
        <v>0.46455110529513477</v>
      </c>
      <c r="K410" s="17">
        <v>0.39505810349860232</v>
      </c>
      <c r="L410" s="17">
        <v>0.59282094871915747</v>
      </c>
      <c r="M410" s="20">
        <v>15</v>
      </c>
      <c r="N410" s="69">
        <v>0</v>
      </c>
      <c r="O410" s="27">
        <v>15.566666666666668</v>
      </c>
      <c r="P410" s="27">
        <v>16.920000000000002</v>
      </c>
      <c r="Q410" s="29">
        <v>21</v>
      </c>
      <c r="R410" s="29">
        <v>18</v>
      </c>
      <c r="S410" s="29">
        <v>21</v>
      </c>
      <c r="T410" s="29">
        <v>1</v>
      </c>
      <c r="U410" s="29">
        <v>30</v>
      </c>
      <c r="V410" s="29">
        <v>1</v>
      </c>
      <c r="W410" s="32">
        <v>0.29347826086956524</v>
      </c>
      <c r="X410" s="63">
        <f t="shared" si="31"/>
        <v>1</v>
      </c>
      <c r="Y410" s="63">
        <f t="shared" si="32"/>
        <v>0</v>
      </c>
      <c r="Z410" s="32"/>
      <c r="AA410" s="27">
        <v>661.16938492028339</v>
      </c>
      <c r="AB410" s="27">
        <v>10105.03313613325</v>
      </c>
      <c r="AC410" s="61">
        <v>1</v>
      </c>
      <c r="AD410" s="27">
        <v>11717.106099276471</v>
      </c>
      <c r="AE410" s="27"/>
      <c r="AF410" s="33">
        <v>47.2</v>
      </c>
      <c r="AG410" s="30">
        <v>41.094552026852575</v>
      </c>
      <c r="AH410" s="51">
        <v>10.6</v>
      </c>
      <c r="AI410" s="53">
        <v>96.362518146294661</v>
      </c>
      <c r="AJ410" s="52">
        <v>44.959999000000003</v>
      </c>
      <c r="AK410" s="70">
        <v>4.3755128836369603E-2</v>
      </c>
      <c r="AL410" s="73">
        <v>1</v>
      </c>
      <c r="AM410" s="73">
        <v>1</v>
      </c>
      <c r="AN410" s="73">
        <v>0</v>
      </c>
      <c r="AO410" s="17">
        <v>78.08</v>
      </c>
      <c r="AP410" s="17">
        <v>38.590000000000003</v>
      </c>
      <c r="AQ410" s="17">
        <v>2.9914728682170546</v>
      </c>
      <c r="AR410" s="17">
        <v>58.695652173913047</v>
      </c>
      <c r="AS410" s="17">
        <v>3</v>
      </c>
      <c r="AT410" s="28">
        <v>1</v>
      </c>
      <c r="AU410" s="17">
        <v>78.08</v>
      </c>
      <c r="AV410" s="17">
        <v>38.590000000000003</v>
      </c>
      <c r="AW410" s="17">
        <v>2.9914728682170546</v>
      </c>
      <c r="AX410" s="17">
        <v>58.695652173913047</v>
      </c>
      <c r="AY410" s="17">
        <v>3</v>
      </c>
      <c r="AZ410" s="28">
        <v>1</v>
      </c>
    </row>
    <row r="411" spans="1:52" s="29" customFormat="1" ht="14" customHeight="1">
      <c r="A411" s="38" t="s">
        <v>33</v>
      </c>
      <c r="B411" s="39" t="s">
        <v>34</v>
      </c>
      <c r="C411" s="28">
        <v>2</v>
      </c>
      <c r="D411" s="28">
        <v>2001</v>
      </c>
      <c r="E411" s="36">
        <v>26.828402933521105</v>
      </c>
      <c r="F411" s="53"/>
      <c r="G411" s="53">
        <v>29.530562680627771</v>
      </c>
      <c r="H411" s="68">
        <v>0.9084961645895322</v>
      </c>
      <c r="I411" s="17">
        <v>0.85860333856926063</v>
      </c>
      <c r="J411" s="17">
        <v>0.34344133542770428</v>
      </c>
      <c r="K411" s="17">
        <v>0.32292589516778536</v>
      </c>
      <c r="L411" s="17">
        <v>0.28540057175428507</v>
      </c>
      <c r="M411" s="20">
        <v>9.6</v>
      </c>
      <c r="N411" s="69">
        <v>0</v>
      </c>
      <c r="O411" s="27">
        <v>9.9</v>
      </c>
      <c r="P411" s="27">
        <v>10.98</v>
      </c>
      <c r="Q411" s="29">
        <v>9</v>
      </c>
      <c r="R411" s="29">
        <v>8.3333333333333339</v>
      </c>
      <c r="S411" s="29">
        <v>6</v>
      </c>
      <c r="T411" s="29">
        <v>1</v>
      </c>
      <c r="U411" s="29">
        <v>30</v>
      </c>
      <c r="V411" s="29">
        <v>1</v>
      </c>
      <c r="W411" s="32">
        <v>0.36666666666666664</v>
      </c>
      <c r="X411" s="63">
        <f t="shared" si="31"/>
        <v>1</v>
      </c>
      <c r="Y411" s="63">
        <f t="shared" si="32"/>
        <v>1</v>
      </c>
      <c r="Z411" s="32"/>
      <c r="AA411" s="27">
        <v>1203.6351108050119</v>
      </c>
      <c r="AB411" s="27">
        <v>35746.167727670188</v>
      </c>
      <c r="AC411" s="61">
        <v>1</v>
      </c>
      <c r="AD411" s="27">
        <v>38202.066589587288</v>
      </c>
      <c r="AE411" s="27"/>
      <c r="AF411" s="33">
        <v>44</v>
      </c>
      <c r="AG411" s="30">
        <v>9.8000000000000007</v>
      </c>
      <c r="AH411" s="51">
        <v>17.200001</v>
      </c>
      <c r="AI411" s="53">
        <v>100</v>
      </c>
      <c r="AJ411" s="52">
        <v>13880.69</v>
      </c>
      <c r="AK411" s="70">
        <v>2.9498525073746312E-2</v>
      </c>
      <c r="AL411" s="73">
        <v>1</v>
      </c>
      <c r="AM411" s="73">
        <v>1</v>
      </c>
      <c r="AN411" s="73">
        <v>0</v>
      </c>
      <c r="AO411" s="17">
        <v>73.02</v>
      </c>
      <c r="AP411" s="17">
        <v>19.489999999999998</v>
      </c>
      <c r="AQ411" s="17">
        <v>1.6054365733113671</v>
      </c>
      <c r="AR411" s="17"/>
      <c r="AS411" s="17"/>
      <c r="AT411" s="28">
        <v>0</v>
      </c>
      <c r="AU411" s="17">
        <v>73.02</v>
      </c>
      <c r="AV411" s="17">
        <v>19.489999999999998</v>
      </c>
      <c r="AW411" s="17">
        <v>1.6054365733113671</v>
      </c>
      <c r="AX411" s="17">
        <v>40</v>
      </c>
      <c r="AY411" s="17">
        <v>1.2</v>
      </c>
      <c r="AZ411" s="28">
        <v>0</v>
      </c>
    </row>
    <row r="412" spans="1:52" s="29" customFormat="1" ht="14" customHeight="1">
      <c r="A412" s="38" t="s">
        <v>35</v>
      </c>
      <c r="B412" s="39" t="s">
        <v>36</v>
      </c>
      <c r="C412" s="28">
        <v>3</v>
      </c>
      <c r="D412" s="28">
        <v>2001</v>
      </c>
      <c r="E412" s="36">
        <v>8.0987776148317394</v>
      </c>
      <c r="F412" s="53"/>
      <c r="G412" s="53">
        <v>16.933213950992727</v>
      </c>
      <c r="H412" s="68">
        <v>0.47827764051590105</v>
      </c>
      <c r="I412" s="17">
        <v>2.7030440823544271</v>
      </c>
      <c r="J412" s="17">
        <v>2.4251610458507011</v>
      </c>
      <c r="K412" s="17">
        <v>2.6550906123684119</v>
      </c>
      <c r="L412" s="17">
        <v>2.6413957968582999</v>
      </c>
      <c r="M412" s="20">
        <v>15.5</v>
      </c>
      <c r="N412" s="69">
        <v>0</v>
      </c>
      <c r="O412" s="27">
        <v>18.933333333333334</v>
      </c>
      <c r="P412" s="27">
        <v>21.14</v>
      </c>
      <c r="Q412" s="29">
        <v>37</v>
      </c>
      <c r="R412" s="29">
        <v>29.333333333333332</v>
      </c>
      <c r="S412" s="29">
        <v>32.799999999999997</v>
      </c>
      <c r="T412" s="29">
        <v>1</v>
      </c>
      <c r="U412" s="29">
        <v>30</v>
      </c>
      <c r="V412" s="29">
        <v>1</v>
      </c>
      <c r="W412" s="32">
        <v>0.1951219512195122</v>
      </c>
      <c r="X412" s="63">
        <f t="shared" si="31"/>
        <v>1</v>
      </c>
      <c r="Y412" s="63">
        <f t="shared" si="32"/>
        <v>0</v>
      </c>
      <c r="Z412" s="32"/>
      <c r="AA412" s="27">
        <v>389.95743154121226</v>
      </c>
      <c r="AB412" s="27">
        <v>8464.3923396814589</v>
      </c>
      <c r="AC412" s="61">
        <v>1</v>
      </c>
      <c r="AD412" s="27">
        <v>8773.6354764946009</v>
      </c>
      <c r="AE412" s="27"/>
      <c r="AF412" s="33">
        <v>46.8</v>
      </c>
      <c r="AG412" s="30">
        <v>36.9</v>
      </c>
      <c r="AH412" s="51">
        <v>7.1999997999999996</v>
      </c>
      <c r="AI412" s="53">
        <v>74.047428325482414</v>
      </c>
      <c r="AJ412" s="52">
        <v>3.26</v>
      </c>
      <c r="AK412" s="70">
        <v>9.7784379254858278E-2</v>
      </c>
      <c r="AL412" s="73">
        <v>1</v>
      </c>
      <c r="AM412" s="73">
        <v>0</v>
      </c>
      <c r="AN412" s="73">
        <v>0</v>
      </c>
      <c r="AO412" s="17"/>
      <c r="AP412" s="17"/>
      <c r="AQ412" s="17"/>
      <c r="AR412" s="17">
        <v>52.380952380952387</v>
      </c>
      <c r="AS412" s="17">
        <v>1.375</v>
      </c>
      <c r="AT412" s="28"/>
      <c r="AU412" s="17">
        <v>82.77</v>
      </c>
      <c r="AV412" s="17">
        <v>52.86</v>
      </c>
      <c r="AW412" s="17">
        <v>1.1956570911558471</v>
      </c>
      <c r="AX412" s="17">
        <v>55.000000000000007</v>
      </c>
      <c r="AY412" s="17">
        <v>1.2222222222222223</v>
      </c>
      <c r="AZ412" s="28">
        <v>0</v>
      </c>
    </row>
    <row r="413" spans="1:52" s="29" customFormat="1" ht="14" customHeight="1">
      <c r="A413" s="38" t="s">
        <v>37</v>
      </c>
      <c r="B413" s="39" t="s">
        <v>23</v>
      </c>
      <c r="C413" s="28">
        <v>4</v>
      </c>
      <c r="D413" s="28">
        <v>2001</v>
      </c>
      <c r="E413" s="36">
        <v>8.7398595489608386</v>
      </c>
      <c r="F413" s="53"/>
      <c r="G413" s="53">
        <v>13.093423961523015</v>
      </c>
      <c r="H413" s="68">
        <v>0.6674999277991932</v>
      </c>
      <c r="I413" s="17">
        <v>4.484346653021352</v>
      </c>
      <c r="J413" s="17">
        <v>4.3122296134344325</v>
      </c>
      <c r="K413" s="17">
        <v>4.4556184782508046</v>
      </c>
      <c r="L413" s="17">
        <v>5.1171379205232199</v>
      </c>
      <c r="M413" s="20">
        <v>24</v>
      </c>
      <c r="N413" s="69">
        <v>0</v>
      </c>
      <c r="O413" s="27">
        <v>24.966666666666669</v>
      </c>
      <c r="P413" s="27">
        <v>26.98</v>
      </c>
      <c r="Q413" s="29">
        <v>159</v>
      </c>
      <c r="R413" s="29">
        <v>122.66666666666667</v>
      </c>
      <c r="S413" s="29">
        <v>111.2</v>
      </c>
      <c r="T413" s="29">
        <v>1</v>
      </c>
      <c r="U413" s="29">
        <v>30</v>
      </c>
      <c r="V413" s="29">
        <v>1</v>
      </c>
      <c r="W413" s="32">
        <v>0.25</v>
      </c>
      <c r="X413" s="63">
        <f t="shared" si="31"/>
        <v>1</v>
      </c>
      <c r="Y413" s="63">
        <f t="shared" si="32"/>
        <v>0</v>
      </c>
      <c r="Z413" s="32"/>
      <c r="AA413" s="27">
        <v>443.96310872718249</v>
      </c>
      <c r="AB413" s="27">
        <v>5114.0040857867061</v>
      </c>
      <c r="AC413" s="61">
        <v>1</v>
      </c>
      <c r="AD413" s="27">
        <v>4458.1560579209936</v>
      </c>
      <c r="AE413" s="27"/>
      <c r="AF413" s="33">
        <v>52.5</v>
      </c>
      <c r="AG413" s="30">
        <v>57.999999999999993</v>
      </c>
      <c r="AH413" s="51">
        <v>6.0999999000000003</v>
      </c>
      <c r="AI413" s="53">
        <v>79.709298427745139</v>
      </c>
      <c r="AJ413" s="52">
        <v>9.8800001000000002</v>
      </c>
      <c r="AK413" s="70">
        <v>0.34357489727306689</v>
      </c>
      <c r="AL413" s="73">
        <v>1</v>
      </c>
      <c r="AM413" s="73">
        <v>1</v>
      </c>
      <c r="AN413" s="73">
        <v>0</v>
      </c>
      <c r="AO413" s="17">
        <v>70.44</v>
      </c>
      <c r="AP413" s="17">
        <v>53.07</v>
      </c>
      <c r="AQ413" s="17">
        <v>1.4440816326530612</v>
      </c>
      <c r="AR413" s="17">
        <v>62.5</v>
      </c>
      <c r="AS413" s="17">
        <v>1.6666666666666667</v>
      </c>
      <c r="AT413" s="28">
        <v>0</v>
      </c>
      <c r="AU413" s="17">
        <v>70.44</v>
      </c>
      <c r="AV413" s="17">
        <v>53.07</v>
      </c>
      <c r="AW413" s="17">
        <v>1.4440816326530612</v>
      </c>
      <c r="AX413" s="17">
        <v>62.5</v>
      </c>
      <c r="AY413" s="17">
        <v>1.6666666666666667</v>
      </c>
      <c r="AZ413" s="28">
        <v>0</v>
      </c>
    </row>
    <row r="414" spans="1:52" s="29" customFormat="1" ht="14" customHeight="1">
      <c r="A414" s="38" t="s">
        <v>24</v>
      </c>
      <c r="B414" s="39" t="s">
        <v>25</v>
      </c>
      <c r="C414" s="28">
        <v>5</v>
      </c>
      <c r="D414" s="28">
        <v>2001</v>
      </c>
      <c r="E414" s="36">
        <v>11.794412548305807</v>
      </c>
      <c r="F414" s="53"/>
      <c r="G414" s="53">
        <v>16.348039494458813</v>
      </c>
      <c r="H414" s="68">
        <v>0.72145730699412225</v>
      </c>
      <c r="I414" s="17">
        <v>0.32074126870990738</v>
      </c>
      <c r="J414" s="17">
        <v>0.23758612497030174</v>
      </c>
      <c r="K414" s="17">
        <v>0.29625419379026618</v>
      </c>
      <c r="L414" s="17">
        <v>0.33691079924304501</v>
      </c>
      <c r="M414" s="20">
        <v>13.1</v>
      </c>
      <c r="N414" s="69">
        <v>0</v>
      </c>
      <c r="O414" s="27">
        <v>15.600000000000001</v>
      </c>
      <c r="P414" s="27">
        <v>17.119999999999997</v>
      </c>
      <c r="Q414" s="29">
        <v>24</v>
      </c>
      <c r="R414" s="29">
        <v>27.333333333333332</v>
      </c>
      <c r="S414" s="29">
        <v>32.799999999999997</v>
      </c>
      <c r="T414" s="29">
        <v>1</v>
      </c>
      <c r="U414" s="29">
        <v>30</v>
      </c>
      <c r="V414" s="29">
        <v>1</v>
      </c>
      <c r="W414" s="32">
        <v>0.29629629629629628</v>
      </c>
      <c r="X414" s="63">
        <f t="shared" si="31"/>
        <v>1</v>
      </c>
      <c r="Y414" s="63">
        <f t="shared" si="32"/>
        <v>0</v>
      </c>
      <c r="Z414" s="32">
        <v>0.29630000000000001</v>
      </c>
      <c r="AA414" s="27">
        <v>489.33999412283282</v>
      </c>
      <c r="AB414" s="27">
        <v>14893.23384901813</v>
      </c>
      <c r="AC414" s="61">
        <v>1</v>
      </c>
      <c r="AD414" s="27">
        <v>13854.619747281809</v>
      </c>
      <c r="AE414" s="27"/>
      <c r="AF414" s="33">
        <v>44.3</v>
      </c>
      <c r="AG414" s="30">
        <v>24.2</v>
      </c>
      <c r="AH414" s="51">
        <v>6.5999999000000003</v>
      </c>
      <c r="AI414" s="53">
        <v>89.49101847124048</v>
      </c>
      <c r="AJ414" s="52">
        <v>1.84</v>
      </c>
      <c r="AK414" s="70">
        <v>9.6222380612972197E-2</v>
      </c>
      <c r="AL414" s="73">
        <v>0</v>
      </c>
      <c r="AM414" s="73">
        <v>0</v>
      </c>
      <c r="AN414" s="73">
        <v>0</v>
      </c>
      <c r="AO414" s="17"/>
      <c r="AP414" s="17"/>
      <c r="AQ414" s="17"/>
      <c r="AR414" s="17"/>
      <c r="AS414" s="17"/>
      <c r="AT414" s="28"/>
      <c r="AU414" s="17">
        <v>81.209999999999994</v>
      </c>
      <c r="AV414" s="17">
        <v>53.28</v>
      </c>
      <c r="AW414" s="17">
        <v>1.4490073429426162</v>
      </c>
      <c r="AX414" s="17">
        <v>59.259259259259252</v>
      </c>
      <c r="AY414" s="17">
        <v>1.4545454545454546</v>
      </c>
      <c r="AZ414" s="28">
        <v>0</v>
      </c>
    </row>
    <row r="415" spans="1:52" s="29" customFormat="1" ht="14" customHeight="1">
      <c r="A415" s="38" t="s">
        <v>26</v>
      </c>
      <c r="B415" s="39" t="s">
        <v>27</v>
      </c>
      <c r="C415" s="28">
        <v>6</v>
      </c>
      <c r="D415" s="28">
        <v>2001</v>
      </c>
      <c r="E415" s="36">
        <v>8.4871364304882029</v>
      </c>
      <c r="F415" s="53"/>
      <c r="G415" s="53">
        <v>12.532108527489475</v>
      </c>
      <c r="H415" s="68">
        <v>0.67723132239650408</v>
      </c>
      <c r="I415" s="17">
        <v>0.33176776256620366</v>
      </c>
      <c r="J415" s="17">
        <v>0.10392725092435294</v>
      </c>
      <c r="K415" s="17">
        <v>0.12516342479568374</v>
      </c>
      <c r="L415" s="17">
        <v>0.14302799461861471</v>
      </c>
      <c r="M415" s="20">
        <v>16.2</v>
      </c>
      <c r="N415" s="69">
        <v>0</v>
      </c>
      <c r="O415" s="27">
        <v>15.5</v>
      </c>
      <c r="P415" s="27">
        <v>15.920000000000002</v>
      </c>
      <c r="Q415" s="29">
        <v>24</v>
      </c>
      <c r="R415" s="29">
        <v>16</v>
      </c>
      <c r="S415" s="29">
        <v>21.6</v>
      </c>
      <c r="T415" s="29">
        <v>1</v>
      </c>
      <c r="U415" s="29">
        <v>30</v>
      </c>
      <c r="V415" s="29">
        <v>0</v>
      </c>
      <c r="W415" s="32">
        <v>0.30303030303030304</v>
      </c>
      <c r="X415" s="63">
        <f t="shared" si="31"/>
        <v>1</v>
      </c>
      <c r="Y415" s="63">
        <f t="shared" si="32"/>
        <v>1</v>
      </c>
      <c r="Z415" s="32">
        <v>0.34289999999999998</v>
      </c>
      <c r="AA415" s="27">
        <v>414.75429230752599</v>
      </c>
      <c r="AB415" s="27">
        <v>10184.177748100901</v>
      </c>
      <c r="AC415" s="61">
        <v>1</v>
      </c>
      <c r="AD415" s="27">
        <v>12182.869724737671</v>
      </c>
      <c r="AE415" s="27"/>
      <c r="AF415" s="33">
        <v>42.5</v>
      </c>
      <c r="AG415" s="30">
        <v>35.581145431145437</v>
      </c>
      <c r="AH415" s="51">
        <v>10.6</v>
      </c>
      <c r="AI415" s="53">
        <v>88.726559043120176</v>
      </c>
      <c r="AJ415" s="52">
        <v>18.549999</v>
      </c>
      <c r="AK415" s="70">
        <v>7.0857741006904604E-2</v>
      </c>
      <c r="AL415" s="73">
        <v>0</v>
      </c>
      <c r="AM415" s="73">
        <v>0</v>
      </c>
      <c r="AN415" s="73">
        <v>0</v>
      </c>
      <c r="AO415" s="17">
        <v>76.06</v>
      </c>
      <c r="AP415" s="17">
        <v>26.5</v>
      </c>
      <c r="AQ415" s="17">
        <v>1.0829587249693502</v>
      </c>
      <c r="AR415" s="17">
        <v>47.727272727272727</v>
      </c>
      <c r="AS415" s="17">
        <v>1.6153846153846154</v>
      </c>
      <c r="AT415" s="28">
        <v>1</v>
      </c>
      <c r="AU415" s="17">
        <v>76.06</v>
      </c>
      <c r="AV415" s="17">
        <v>26.5</v>
      </c>
      <c r="AW415" s="17">
        <v>1.0829587249693502</v>
      </c>
      <c r="AX415" s="17">
        <v>47.727272727272727</v>
      </c>
      <c r="AY415" s="17">
        <v>1.6153846153846154</v>
      </c>
      <c r="AZ415" s="28">
        <v>1</v>
      </c>
    </row>
    <row r="416" spans="1:52" s="29" customFormat="1" ht="14" customHeight="1">
      <c r="A416" s="38" t="s">
        <v>28</v>
      </c>
      <c r="B416" s="39" t="s">
        <v>29</v>
      </c>
      <c r="C416" s="28">
        <v>7</v>
      </c>
      <c r="D416" s="28">
        <v>2001</v>
      </c>
      <c r="E416" s="36">
        <v>7.0175715182112413</v>
      </c>
      <c r="F416" s="53"/>
      <c r="G416" s="53">
        <v>10.451991922854505</v>
      </c>
      <c r="H416" s="68">
        <v>0.67140996376647577</v>
      </c>
      <c r="I416" s="17">
        <v>1.3514172805776457</v>
      </c>
      <c r="J416" s="17">
        <v>1.268478313899595</v>
      </c>
      <c r="K416" s="17">
        <v>1.4025162467213939</v>
      </c>
      <c r="L416" s="17">
        <v>1.6738258053194397</v>
      </c>
      <c r="M416" s="20">
        <v>23.5</v>
      </c>
      <c r="N416" s="69">
        <v>0</v>
      </c>
      <c r="O416" s="27">
        <v>25.599999999999998</v>
      </c>
      <c r="P416" s="27">
        <v>24.68</v>
      </c>
      <c r="Q416" s="29">
        <v>54</v>
      </c>
      <c r="R416" s="29">
        <v>59</v>
      </c>
      <c r="S416" s="29">
        <v>55.6</v>
      </c>
      <c r="T416" s="29">
        <v>1</v>
      </c>
      <c r="U416" s="29">
        <v>30</v>
      </c>
      <c r="V416" s="29">
        <v>0</v>
      </c>
      <c r="W416" s="32"/>
      <c r="X416" s="63"/>
      <c r="Y416" s="63"/>
      <c r="Z416" s="32"/>
      <c r="AA416" s="27">
        <v>384.73732483371117</v>
      </c>
      <c r="AB416" s="27">
        <v>5698.2788561248317</v>
      </c>
      <c r="AC416" s="61">
        <v>1</v>
      </c>
      <c r="AD416" s="27">
        <v>6797.9866258189331</v>
      </c>
      <c r="AE416" s="27"/>
      <c r="AF416" s="33">
        <v>49.2</v>
      </c>
      <c r="AG416" s="30">
        <v>58.70000000000001</v>
      </c>
      <c r="AH416" s="51">
        <v>6.9000000999999997</v>
      </c>
      <c r="AI416" s="53">
        <v>79.382077807411676</v>
      </c>
      <c r="AJ416" s="52">
        <v>10.56</v>
      </c>
      <c r="AK416" s="70">
        <v>0.23571952113364281</v>
      </c>
      <c r="AL416" s="73">
        <v>1</v>
      </c>
      <c r="AM416" s="77">
        <v>1</v>
      </c>
      <c r="AN416" s="73">
        <v>0</v>
      </c>
      <c r="AO416" s="17">
        <v>69.040000000000006</v>
      </c>
      <c r="AP416" s="17">
        <v>43.53</v>
      </c>
      <c r="AQ416" s="17">
        <v>1.1506740681998415</v>
      </c>
      <c r="AR416" s="17">
        <v>46.153846153846153</v>
      </c>
      <c r="AS416" s="17">
        <v>1.0909090909090908</v>
      </c>
      <c r="AT416" s="28">
        <v>0</v>
      </c>
      <c r="AU416" s="17">
        <v>69.040000000000006</v>
      </c>
      <c r="AV416" s="17">
        <v>43.53</v>
      </c>
      <c r="AW416" s="17">
        <v>1.1506740681998415</v>
      </c>
      <c r="AX416" s="17">
        <v>46.153846153846153</v>
      </c>
      <c r="AY416" s="17">
        <v>1.0909090909090908</v>
      </c>
      <c r="AZ416" s="28">
        <v>0</v>
      </c>
    </row>
    <row r="417" spans="1:53" s="29" customFormat="1" ht="14" customHeight="1">
      <c r="A417" s="38" t="s">
        <v>30</v>
      </c>
      <c r="B417" s="39" t="s">
        <v>31</v>
      </c>
      <c r="C417" s="28">
        <v>8</v>
      </c>
      <c r="D417" s="28">
        <v>2001</v>
      </c>
      <c r="E417" s="36">
        <v>9.6424712277141715</v>
      </c>
      <c r="F417" s="53"/>
      <c r="G417" s="53">
        <v>13.381522034605167</v>
      </c>
      <c r="H417" s="68">
        <v>0.72058105219857227</v>
      </c>
      <c r="I417" s="17">
        <v>0.20804438280166435</v>
      </c>
      <c r="J417" s="17">
        <v>0.15169902912621358</v>
      </c>
      <c r="K417" s="17">
        <v>0.17583868492726262</v>
      </c>
      <c r="L417" s="17">
        <v>0.23885738072456508</v>
      </c>
      <c r="M417" s="20">
        <v>14.9</v>
      </c>
      <c r="N417" s="69">
        <v>0</v>
      </c>
      <c r="O417" s="27">
        <v>17.099999999999998</v>
      </c>
      <c r="P417" s="27">
        <v>17.940000000000005</v>
      </c>
      <c r="Q417" s="29">
        <v>52</v>
      </c>
      <c r="R417" s="29">
        <v>30.333333333333332</v>
      </c>
      <c r="S417" s="29">
        <v>26.8</v>
      </c>
      <c r="T417" s="29">
        <v>0</v>
      </c>
      <c r="U417" s="29">
        <v>0</v>
      </c>
      <c r="V417" s="29">
        <v>0</v>
      </c>
      <c r="W417" s="32">
        <v>0.14285714285714285</v>
      </c>
      <c r="X417" s="63">
        <f t="shared" ref="X417:X448" si="33">IF(W417&gt;=0.15,1,0)</f>
        <v>0</v>
      </c>
      <c r="Y417" s="63">
        <f t="shared" ref="Y417:Y448" si="34">IF(W417&gt;=0.3,1,0)</f>
        <v>0</v>
      </c>
      <c r="Z417" s="32">
        <v>0.1429</v>
      </c>
      <c r="AA417" s="27">
        <v>473.94437991943983</v>
      </c>
      <c r="AB417" s="27">
        <v>7695.8126082938488</v>
      </c>
      <c r="AC417" s="61">
        <v>1</v>
      </c>
      <c r="AD417" s="27">
        <v>7951.4003600665683</v>
      </c>
      <c r="AE417" s="27"/>
      <c r="AF417" s="33">
        <v>44</v>
      </c>
      <c r="AG417" s="30">
        <v>55.904952830188684</v>
      </c>
      <c r="AH417" s="51">
        <v>9.5</v>
      </c>
      <c r="AI417" s="53">
        <v>82.49505460015007</v>
      </c>
      <c r="AJ417" s="52">
        <v>14.7</v>
      </c>
      <c r="AK417" s="70">
        <v>0.13537004041545347</v>
      </c>
      <c r="AL417" s="73">
        <v>0</v>
      </c>
      <c r="AM417" s="73">
        <v>0</v>
      </c>
      <c r="AN417" s="73">
        <v>0</v>
      </c>
      <c r="AO417" s="17"/>
      <c r="AP417" s="17"/>
      <c r="AQ417" s="17"/>
      <c r="AR417" s="17"/>
      <c r="AS417" s="17"/>
      <c r="AT417" s="28"/>
      <c r="AU417" s="17">
        <v>86.33</v>
      </c>
      <c r="AV417" s="17">
        <v>49.84</v>
      </c>
      <c r="AW417" s="17">
        <v>1.0839495432796871</v>
      </c>
      <c r="AX417" s="17">
        <v>53.571428571428569</v>
      </c>
      <c r="AY417" s="17">
        <v>1.1538461538461537</v>
      </c>
      <c r="AZ417" s="28">
        <v>0</v>
      </c>
    </row>
    <row r="418" spans="1:53" s="29" customFormat="1" ht="14" customHeight="1">
      <c r="A418" s="38" t="s">
        <v>49</v>
      </c>
      <c r="B418" s="39" t="s">
        <v>50</v>
      </c>
      <c r="C418" s="28">
        <v>9</v>
      </c>
      <c r="D418" s="28">
        <v>2001</v>
      </c>
      <c r="E418" s="36">
        <v>8.2589548277770106</v>
      </c>
      <c r="F418" s="53"/>
      <c r="G418" s="53">
        <v>10.310455100495632</v>
      </c>
      <c r="H418" s="68">
        <v>0.80102718524810756</v>
      </c>
      <c r="I418" s="17">
        <v>8.4761987642502827</v>
      </c>
      <c r="J418" s="17">
        <v>8.4065790618745098</v>
      </c>
      <c r="K418" s="17">
        <v>8.9799480866197161</v>
      </c>
      <c r="L418" s="17">
        <v>9.4419591527605213</v>
      </c>
      <c r="M418" s="20">
        <v>28.9</v>
      </c>
      <c r="N418" s="69">
        <v>0</v>
      </c>
      <c r="O418" s="27">
        <v>25.166666666666668</v>
      </c>
      <c r="P418" s="27">
        <v>26.440000000000005</v>
      </c>
      <c r="Q418" s="29">
        <v>139</v>
      </c>
      <c r="R418" s="29">
        <v>159</v>
      </c>
      <c r="S418" s="29">
        <v>148</v>
      </c>
      <c r="T418" s="29">
        <v>1</v>
      </c>
      <c r="U418" s="29">
        <v>33</v>
      </c>
      <c r="V418" s="29">
        <v>1</v>
      </c>
      <c r="W418" s="32">
        <v>0.36666666666666664</v>
      </c>
      <c r="X418" s="63">
        <f t="shared" si="33"/>
        <v>1</v>
      </c>
      <c r="Y418" s="63">
        <f t="shared" si="34"/>
        <v>1</v>
      </c>
      <c r="Z418" s="32"/>
      <c r="AA418" s="27">
        <v>372.35200535878761</v>
      </c>
      <c r="AB418" s="27">
        <v>4758.4631490489974</v>
      </c>
      <c r="AC418" s="61">
        <v>1</v>
      </c>
      <c r="AD418" s="27">
        <v>6017.8213128212665</v>
      </c>
      <c r="AE418" s="27"/>
      <c r="AF418" s="33">
        <v>51.7</v>
      </c>
      <c r="AG418" s="30">
        <v>58.099999999999994</v>
      </c>
      <c r="AH418" s="51">
        <v>5.5999999000000003</v>
      </c>
      <c r="AI418" s="53">
        <v>77.725825644988575</v>
      </c>
      <c r="AJ418" s="52">
        <v>6.75</v>
      </c>
      <c r="AK418" s="70">
        <v>0.23788889851806916</v>
      </c>
      <c r="AL418" s="73">
        <v>1</v>
      </c>
      <c r="AM418" s="77">
        <v>1</v>
      </c>
      <c r="AN418" s="73">
        <v>0</v>
      </c>
      <c r="AO418" s="17">
        <v>70.61</v>
      </c>
      <c r="AP418" s="17"/>
      <c r="AQ418" s="17"/>
      <c r="AR418" s="17">
        <v>60</v>
      </c>
      <c r="AS418" s="17">
        <v>1.5</v>
      </c>
      <c r="AT418" s="28"/>
      <c r="AU418" s="17">
        <v>70.61</v>
      </c>
      <c r="AV418" s="17"/>
      <c r="AW418" s="17"/>
      <c r="AX418" s="17">
        <v>60</v>
      </c>
      <c r="AY418" s="17">
        <v>1.5</v>
      </c>
      <c r="AZ418" s="28"/>
    </row>
    <row r="419" spans="1:53" s="29" customFormat="1" ht="14" customHeight="1">
      <c r="A419" s="38" t="s">
        <v>51</v>
      </c>
      <c r="B419" s="39" t="s">
        <v>52</v>
      </c>
      <c r="C419" s="28">
        <v>10</v>
      </c>
      <c r="D419" s="28">
        <v>2001</v>
      </c>
      <c r="E419" s="36">
        <v>8.6725175587280496</v>
      </c>
      <c r="F419" s="53"/>
      <c r="G419" s="53">
        <v>16.538859603670993</v>
      </c>
      <c r="H419" s="68">
        <v>0.52437216147618082</v>
      </c>
      <c r="I419" s="17">
        <v>2.4438480011301031</v>
      </c>
      <c r="J419" s="17">
        <v>2.2531430993078119</v>
      </c>
      <c r="K419" s="17">
        <v>2.7330689579376237</v>
      </c>
      <c r="L419" s="17">
        <v>2.9866943716569425</v>
      </c>
      <c r="M419" s="20">
        <v>18.399999999999999</v>
      </c>
      <c r="N419" s="69">
        <v>0</v>
      </c>
      <c r="O419" s="27">
        <v>21.633333333333336</v>
      </c>
      <c r="P419" s="27">
        <v>22.080000000000002</v>
      </c>
      <c r="Q419" s="29">
        <v>197</v>
      </c>
      <c r="R419" s="29">
        <v>124</v>
      </c>
      <c r="S419" s="29">
        <v>127.8</v>
      </c>
      <c r="T419" s="29">
        <v>0</v>
      </c>
      <c r="U419" s="29">
        <v>0</v>
      </c>
      <c r="V419" s="29">
        <v>0</v>
      </c>
      <c r="W419" s="32">
        <v>0.20833333333333334</v>
      </c>
      <c r="X419" s="63">
        <f t="shared" si="33"/>
        <v>1</v>
      </c>
      <c r="Y419" s="63">
        <f t="shared" si="34"/>
        <v>0</v>
      </c>
      <c r="Z419" s="32"/>
      <c r="AA419" s="27">
        <v>271.52768031789299</v>
      </c>
      <c r="AB419" s="27">
        <v>5667.5374220199001</v>
      </c>
      <c r="AC419" s="61">
        <v>1</v>
      </c>
      <c r="AD419" s="27">
        <v>6367.1606464818015</v>
      </c>
      <c r="AE419" s="27"/>
      <c r="AF419" s="33">
        <v>49.4</v>
      </c>
      <c r="AG419" s="30">
        <v>57.3</v>
      </c>
      <c r="AH419" s="51">
        <v>5.9000000999999997</v>
      </c>
      <c r="AI419" s="53">
        <v>84.994802970478261</v>
      </c>
      <c r="AJ419" s="52">
        <v>11.5</v>
      </c>
      <c r="AK419" s="70">
        <v>0.13750616067028093</v>
      </c>
      <c r="AL419" s="73">
        <v>1</v>
      </c>
      <c r="AM419" s="77">
        <v>1</v>
      </c>
      <c r="AN419" s="73">
        <v>0</v>
      </c>
      <c r="AO419" s="17">
        <v>73.55</v>
      </c>
      <c r="AP419" s="17">
        <v>38.630000000000003</v>
      </c>
      <c r="AQ419" s="17">
        <v>1.3050675675675676</v>
      </c>
      <c r="AR419" s="17">
        <v>58.333333333333336</v>
      </c>
      <c r="AS419" s="17">
        <v>1.4</v>
      </c>
      <c r="AT419" s="28">
        <v>1</v>
      </c>
      <c r="AU419" s="17">
        <v>73.55</v>
      </c>
      <c r="AV419" s="17">
        <v>38.630000000000003</v>
      </c>
      <c r="AW419" s="17">
        <v>1.3050675675675676</v>
      </c>
      <c r="AX419" s="17">
        <v>58.333333333333336</v>
      </c>
      <c r="AY419" s="17">
        <v>1.4</v>
      </c>
      <c r="AZ419" s="28">
        <v>1</v>
      </c>
    </row>
    <row r="420" spans="1:53" s="29" customFormat="1" ht="14" customHeight="1">
      <c r="A420" s="38" t="s">
        <v>53</v>
      </c>
      <c r="B420" s="39" t="s">
        <v>54</v>
      </c>
      <c r="C420" s="28">
        <v>11</v>
      </c>
      <c r="D420" s="28">
        <v>2001</v>
      </c>
      <c r="E420" s="36">
        <v>9.4322306915316823</v>
      </c>
      <c r="F420" s="53"/>
      <c r="G420" s="53">
        <v>13.517246267500543</v>
      </c>
      <c r="H420" s="68">
        <v>0.69779232432936833</v>
      </c>
      <c r="I420" s="17">
        <v>0.96536059057353785</v>
      </c>
      <c r="J420" s="17">
        <v>0.94643195154268411</v>
      </c>
      <c r="K420" s="17">
        <v>0.82996691977647563</v>
      </c>
      <c r="L420" s="17">
        <v>0.97175186264609936</v>
      </c>
      <c r="M420" s="20">
        <v>12.4</v>
      </c>
      <c r="N420" s="69">
        <v>0</v>
      </c>
      <c r="O420" s="27">
        <v>14.299999999999999</v>
      </c>
      <c r="P420" s="27">
        <v>13.8</v>
      </c>
      <c r="Q420" s="29">
        <v>75</v>
      </c>
      <c r="R420" s="29">
        <v>49</v>
      </c>
      <c r="S420" s="29">
        <v>33</v>
      </c>
      <c r="T420" s="29">
        <v>1</v>
      </c>
      <c r="U420" s="29">
        <v>30</v>
      </c>
      <c r="V420" s="29">
        <v>1</v>
      </c>
      <c r="W420" s="32">
        <v>0.26923076923076922</v>
      </c>
      <c r="X420" s="63">
        <f t="shared" si="33"/>
        <v>1</v>
      </c>
      <c r="Y420" s="63">
        <f t="shared" si="34"/>
        <v>0</v>
      </c>
      <c r="Z420" s="32">
        <v>0.34619999999999995</v>
      </c>
      <c r="AA420" s="27">
        <v>546.70287906364263</v>
      </c>
      <c r="AB420" s="27">
        <v>11354.463797158003</v>
      </c>
      <c r="AC420" s="61">
        <v>1</v>
      </c>
      <c r="AD420" s="27">
        <v>12838.118430124463</v>
      </c>
      <c r="AE420" s="27"/>
      <c r="AF420" s="33">
        <v>45.2</v>
      </c>
      <c r="AG420" s="30">
        <v>33.700000000000003</v>
      </c>
      <c r="AH420" s="51">
        <v>9.8999995999999992</v>
      </c>
      <c r="AI420" s="53">
        <v>81.317366870034149</v>
      </c>
      <c r="AJ420" s="52">
        <v>2.0899999</v>
      </c>
      <c r="AK420" s="70">
        <v>9.1130239520958084E-2</v>
      </c>
      <c r="AL420" s="73">
        <v>0</v>
      </c>
      <c r="AM420" s="73">
        <v>0</v>
      </c>
      <c r="AN420" s="73">
        <v>0</v>
      </c>
      <c r="AO420" s="17"/>
      <c r="AP420" s="17"/>
      <c r="AQ420" s="17"/>
      <c r="AR420" s="17"/>
      <c r="AS420" s="17"/>
      <c r="AT420" s="28"/>
      <c r="AU420" s="17">
        <v>87.99</v>
      </c>
      <c r="AV420" s="17">
        <v>52.26</v>
      </c>
      <c r="AW420" s="17">
        <v>1.2052583025830259</v>
      </c>
      <c r="AX420" s="17">
        <v>53.846153846153847</v>
      </c>
      <c r="AY420" s="17">
        <v>1.1666666666666667</v>
      </c>
      <c r="AZ420" s="28">
        <v>1</v>
      </c>
    </row>
    <row r="421" spans="1:53" s="29" customFormat="1" ht="14" customHeight="1">
      <c r="A421" s="38" t="s">
        <v>55</v>
      </c>
      <c r="B421" s="39" t="s">
        <v>57</v>
      </c>
      <c r="C421" s="28">
        <v>12</v>
      </c>
      <c r="D421" s="28">
        <v>2001</v>
      </c>
      <c r="E421" s="36">
        <v>9.9331822224951711</v>
      </c>
      <c r="F421" s="53"/>
      <c r="G421" s="53">
        <v>18.99128608242712</v>
      </c>
      <c r="H421" s="68">
        <v>0.52303894424961939</v>
      </c>
      <c r="I421" s="17">
        <v>0.54644808743169404</v>
      </c>
      <c r="J421" s="17">
        <v>0.4098360655737705</v>
      </c>
      <c r="K421" s="17">
        <v>0.21217597437892863</v>
      </c>
      <c r="L421" s="17">
        <v>0.25186692751227402</v>
      </c>
      <c r="M421" s="20">
        <v>23.5</v>
      </c>
      <c r="N421" s="69">
        <v>0</v>
      </c>
      <c r="O421" s="27">
        <v>21.666666666666668</v>
      </c>
      <c r="P421" s="27">
        <v>21.44</v>
      </c>
      <c r="Q421" s="29">
        <v>34</v>
      </c>
      <c r="R421" s="29">
        <v>43.333333333333336</v>
      </c>
      <c r="S421" s="29">
        <v>35.200000000000003</v>
      </c>
      <c r="T421" s="29">
        <v>1</v>
      </c>
      <c r="U421" s="29">
        <v>30</v>
      </c>
      <c r="V421" s="29">
        <v>1</v>
      </c>
      <c r="W421" s="32">
        <v>6.6666666666666666E-2</v>
      </c>
      <c r="X421" s="63">
        <f t="shared" si="33"/>
        <v>0</v>
      </c>
      <c r="Y421" s="63">
        <f t="shared" si="34"/>
        <v>0</v>
      </c>
      <c r="Z421" s="32"/>
      <c r="AA421" s="27">
        <v>551.37017688571166</v>
      </c>
      <c r="AB421" s="27">
        <v>7410.7296089152142</v>
      </c>
      <c r="AC421" s="61">
        <v>1</v>
      </c>
      <c r="AD421" s="27">
        <v>10002.493024368883</v>
      </c>
      <c r="AE421" s="27"/>
      <c r="AF421" s="33">
        <v>45.3</v>
      </c>
      <c r="AG421" s="30">
        <v>44.5</v>
      </c>
      <c r="AH421" s="51">
        <v>6.5</v>
      </c>
      <c r="AI421" s="53">
        <v>83.14521885765717</v>
      </c>
      <c r="AJ421" s="52">
        <v>3.23</v>
      </c>
      <c r="AK421" s="70">
        <v>6.5713312904324139E-2</v>
      </c>
      <c r="AL421" s="73">
        <v>1</v>
      </c>
      <c r="AM421" s="77">
        <v>1</v>
      </c>
      <c r="AN421" s="73">
        <v>0</v>
      </c>
      <c r="AO421" s="17">
        <v>79.73</v>
      </c>
      <c r="AP421" s="17">
        <v>56.78</v>
      </c>
      <c r="AQ421" s="17">
        <v>2.2711999999999999</v>
      </c>
      <c r="AR421" s="17">
        <v>92.307692307692307</v>
      </c>
      <c r="AS421" s="17">
        <v>12</v>
      </c>
      <c r="AT421" s="28">
        <v>1</v>
      </c>
      <c r="AU421" s="17">
        <v>79.73</v>
      </c>
      <c r="AV421" s="17">
        <v>56.78</v>
      </c>
      <c r="AW421" s="17">
        <v>2.2711999999999999</v>
      </c>
      <c r="AX421" s="17">
        <v>92.307692307692307</v>
      </c>
      <c r="AY421" s="17">
        <v>12</v>
      </c>
      <c r="AZ421" s="28">
        <v>1</v>
      </c>
    </row>
    <row r="422" spans="1:53" s="29" customFormat="1" ht="14" customHeight="1">
      <c r="A422" s="38" t="s">
        <v>60</v>
      </c>
      <c r="B422" s="39" t="s">
        <v>4</v>
      </c>
      <c r="C422" s="28">
        <v>13</v>
      </c>
      <c r="D422" s="28">
        <v>2001</v>
      </c>
      <c r="E422" s="36">
        <v>8.9445944647354523</v>
      </c>
      <c r="F422" s="53"/>
      <c r="G422" s="53">
        <v>15.592411412627611</v>
      </c>
      <c r="H422" s="68">
        <v>0.57365049112875621</v>
      </c>
      <c r="I422" s="17">
        <v>1.0551034194357771</v>
      </c>
      <c r="J422" s="17">
        <v>0.8588799176504649</v>
      </c>
      <c r="K422" s="17">
        <v>0.9428766411141134</v>
      </c>
      <c r="L422" s="17">
        <v>1.0855389780192921</v>
      </c>
      <c r="M422" s="20">
        <v>12.1</v>
      </c>
      <c r="N422" s="69">
        <v>0</v>
      </c>
      <c r="O422" s="27">
        <v>14.200000000000001</v>
      </c>
      <c r="P422" s="27">
        <v>14.979999999999999</v>
      </c>
      <c r="Q422" s="29">
        <v>39</v>
      </c>
      <c r="R422" s="29">
        <v>64.333333333333329</v>
      </c>
      <c r="S422" s="29">
        <v>52.2</v>
      </c>
      <c r="T422" s="29">
        <v>1</v>
      </c>
      <c r="U422" s="29">
        <v>30</v>
      </c>
      <c r="V422" s="29">
        <v>0</v>
      </c>
      <c r="W422" s="32">
        <v>0.1875</v>
      </c>
      <c r="X422" s="63">
        <f t="shared" si="33"/>
        <v>1</v>
      </c>
      <c r="Y422" s="63">
        <f t="shared" si="34"/>
        <v>0</v>
      </c>
      <c r="Z422" s="32"/>
      <c r="AA422" s="27">
        <v>444.10170707287068</v>
      </c>
      <c r="AB422" s="27">
        <v>10431.661953982448</v>
      </c>
      <c r="AC422" s="61">
        <v>1</v>
      </c>
      <c r="AD422" s="27">
        <v>9785.5056960543552</v>
      </c>
      <c r="AE422" s="27"/>
      <c r="AF422" s="33">
        <v>45.9</v>
      </c>
      <c r="AG422" s="30">
        <v>36.700000000000003</v>
      </c>
      <c r="AH422" s="51">
        <v>9.3999995999999992</v>
      </c>
      <c r="AI422" s="53">
        <v>79.301503939794287</v>
      </c>
      <c r="AJ422" s="52">
        <v>10.61</v>
      </c>
      <c r="AK422" s="70">
        <v>0.10832607503467853</v>
      </c>
      <c r="AL422" s="73">
        <v>1</v>
      </c>
      <c r="AM422" s="77">
        <v>1</v>
      </c>
      <c r="AN422" s="73">
        <v>0</v>
      </c>
      <c r="AO422" s="17">
        <v>77.16</v>
      </c>
      <c r="AP422" s="17">
        <v>28.21</v>
      </c>
      <c r="AQ422" s="17">
        <v>1.3754266211604096</v>
      </c>
      <c r="AR422" s="17">
        <v>37.5</v>
      </c>
      <c r="AS422" s="17">
        <v>1.5</v>
      </c>
      <c r="AT422" s="28">
        <v>1</v>
      </c>
      <c r="AU422" s="17">
        <v>77.16</v>
      </c>
      <c r="AV422" s="17">
        <v>28.21</v>
      </c>
      <c r="AW422" s="17">
        <v>1.3754266211604096</v>
      </c>
      <c r="AX422" s="17">
        <v>37.5</v>
      </c>
      <c r="AY422" s="17">
        <v>1.5</v>
      </c>
      <c r="AZ422" s="28">
        <v>1</v>
      </c>
    </row>
    <row r="423" spans="1:53" s="29" customFormat="1" ht="14" customHeight="1">
      <c r="A423" s="38" t="s">
        <v>5</v>
      </c>
      <c r="B423" s="39" t="s">
        <v>6</v>
      </c>
      <c r="C423" s="28">
        <v>14</v>
      </c>
      <c r="D423" s="28">
        <v>2001</v>
      </c>
      <c r="E423" s="36">
        <v>8.0353390843869281</v>
      </c>
      <c r="F423" s="53"/>
      <c r="G423" s="53">
        <v>10.714283864610552</v>
      </c>
      <c r="H423" s="68">
        <v>0.74996511068068483</v>
      </c>
      <c r="I423" s="17">
        <v>2.3951612903225805</v>
      </c>
      <c r="J423" s="17">
        <v>1.9959677419354838</v>
      </c>
      <c r="K423" s="17">
        <v>2.1482043038161938</v>
      </c>
      <c r="L423" s="17">
        <v>2.0807027690860798</v>
      </c>
      <c r="M423" s="20">
        <v>19.600000000000001</v>
      </c>
      <c r="N423" s="69">
        <v>0</v>
      </c>
      <c r="O423" s="27">
        <v>21.166666666666668</v>
      </c>
      <c r="P423" s="27">
        <v>20.96</v>
      </c>
      <c r="Q423" s="29">
        <v>53</v>
      </c>
      <c r="R423" s="29">
        <v>59.666666666666664</v>
      </c>
      <c r="S423" s="29">
        <v>40.4</v>
      </c>
      <c r="T423" s="29">
        <v>1</v>
      </c>
      <c r="U423" s="29">
        <v>30</v>
      </c>
      <c r="V423" s="29">
        <v>1</v>
      </c>
      <c r="W423" s="32">
        <v>0.3</v>
      </c>
      <c r="X423" s="63">
        <f t="shared" si="33"/>
        <v>1</v>
      </c>
      <c r="Y423" s="63">
        <f t="shared" si="34"/>
        <v>1</v>
      </c>
      <c r="Z423" s="32"/>
      <c r="AA423" s="27">
        <v>350.1814636484005</v>
      </c>
      <c r="AB423" s="27">
        <v>5774.4189453752724</v>
      </c>
      <c r="AC423" s="61">
        <v>1</v>
      </c>
      <c r="AD423" s="27">
        <v>6593.9637581359129</v>
      </c>
      <c r="AE423" s="27"/>
      <c r="AF423" s="33">
        <v>49.6</v>
      </c>
      <c r="AG423" s="30">
        <v>53.79999999999999</v>
      </c>
      <c r="AH423" s="51">
        <v>5.4000000999999997</v>
      </c>
      <c r="AI423" s="53">
        <v>70.433195722106802</v>
      </c>
      <c r="AJ423" s="52">
        <v>32.400002000000001</v>
      </c>
      <c r="AK423" s="70">
        <v>0.3356739862807972</v>
      </c>
      <c r="AL423" s="73">
        <v>1</v>
      </c>
      <c r="AM423" s="77">
        <v>1</v>
      </c>
      <c r="AN423" s="73">
        <v>0</v>
      </c>
      <c r="AO423" s="17">
        <v>73.430000000000007</v>
      </c>
      <c r="AP423" s="17"/>
      <c r="AQ423" s="17"/>
      <c r="AR423" s="17">
        <v>45</v>
      </c>
      <c r="AS423" s="17">
        <v>1</v>
      </c>
      <c r="AT423" s="28"/>
      <c r="AU423" s="17">
        <v>73.430000000000007</v>
      </c>
      <c r="AV423" s="17"/>
      <c r="AW423" s="17"/>
      <c r="AX423" s="17">
        <v>45</v>
      </c>
      <c r="AY423" s="17">
        <v>1</v>
      </c>
      <c r="AZ423" s="28"/>
    </row>
    <row r="424" spans="1:53" s="29" customFormat="1" ht="14" customHeight="1">
      <c r="A424" s="38" t="s">
        <v>7</v>
      </c>
      <c r="B424" s="39" t="s">
        <v>8</v>
      </c>
      <c r="C424" s="28">
        <v>15</v>
      </c>
      <c r="D424" s="28">
        <v>2001</v>
      </c>
      <c r="E424" s="36">
        <v>12.115239655352706</v>
      </c>
      <c r="F424" s="53"/>
      <c r="G424" s="53">
        <v>18.94149755720224</v>
      </c>
      <c r="H424" s="68">
        <v>0.63961361126623573</v>
      </c>
      <c r="I424" s="17">
        <v>0.41021433699107779</v>
      </c>
      <c r="J424" s="17">
        <v>0.38970362014152393</v>
      </c>
      <c r="K424" s="17">
        <v>0.42933867984161783</v>
      </c>
      <c r="L424" s="17">
        <v>0.43221821971187158</v>
      </c>
      <c r="M424" s="20">
        <v>13</v>
      </c>
      <c r="N424" s="69">
        <v>0</v>
      </c>
      <c r="O424" s="27">
        <v>12.266666666666666</v>
      </c>
      <c r="P424" s="27">
        <v>13.080000000000002</v>
      </c>
      <c r="Q424" s="29">
        <v>10</v>
      </c>
      <c r="R424" s="29">
        <v>33.333333333333336</v>
      </c>
      <c r="S424" s="29">
        <v>35</v>
      </c>
      <c r="T424" s="29">
        <v>1</v>
      </c>
      <c r="U424" s="29">
        <v>30</v>
      </c>
      <c r="V424" s="29">
        <v>1</v>
      </c>
      <c r="W424" s="32">
        <v>0.31428571428571428</v>
      </c>
      <c r="X424" s="63">
        <f t="shared" si="33"/>
        <v>1</v>
      </c>
      <c r="Y424" s="63">
        <f t="shared" si="34"/>
        <v>1</v>
      </c>
      <c r="Z424" s="32">
        <v>0.28570000000000001</v>
      </c>
      <c r="AA424" s="27">
        <v>505.74901546697782</v>
      </c>
      <c r="AB424" s="27">
        <v>18461.831160800069</v>
      </c>
      <c r="AC424" s="61">
        <v>1</v>
      </c>
      <c r="AD424" s="27">
        <v>53472.361238364836</v>
      </c>
      <c r="AE424" s="27"/>
      <c r="AF424" s="33">
        <v>42.9</v>
      </c>
      <c r="AG424" s="30">
        <v>29.9</v>
      </c>
      <c r="AH424" s="51">
        <v>5.1999997999999996</v>
      </c>
      <c r="AI424" s="53">
        <v>88.575044025687802</v>
      </c>
      <c r="AJ424" s="52">
        <v>5.04</v>
      </c>
      <c r="AK424" s="70">
        <v>0.10249081257656187</v>
      </c>
      <c r="AL424" s="73">
        <v>0</v>
      </c>
      <c r="AM424" s="73">
        <v>0</v>
      </c>
      <c r="AN424" s="73">
        <v>0</v>
      </c>
      <c r="AO424" s="17"/>
      <c r="AP424" s="17"/>
      <c r="AQ424" s="17"/>
      <c r="AR424" s="17"/>
      <c r="AS424" s="17"/>
      <c r="AT424" s="28"/>
      <c r="AU424" s="17">
        <v>81.11</v>
      </c>
      <c r="AV424" s="17">
        <v>43.36</v>
      </c>
      <c r="AW424" s="17">
        <v>1.1798639455782314</v>
      </c>
      <c r="AX424" s="17">
        <v>45.714285714285715</v>
      </c>
      <c r="AY424" s="17">
        <v>1.2307692307692308</v>
      </c>
      <c r="AZ424" s="28">
        <v>0</v>
      </c>
    </row>
    <row r="425" spans="1:53" s="29" customFormat="1" ht="14" customHeight="1">
      <c r="A425" s="38" t="s">
        <v>9</v>
      </c>
      <c r="B425" s="39" t="s">
        <v>10</v>
      </c>
      <c r="C425" s="28">
        <v>16</v>
      </c>
      <c r="D425" s="28">
        <v>2001</v>
      </c>
      <c r="E425" s="36">
        <v>9.3214906606170125</v>
      </c>
      <c r="F425" s="53"/>
      <c r="G425" s="53">
        <v>16.106671701351051</v>
      </c>
      <c r="H425" s="68">
        <v>0.57873475249607975</v>
      </c>
      <c r="I425" s="17">
        <v>0.45694200351493847</v>
      </c>
      <c r="J425" s="17">
        <v>0.38664323374340948</v>
      </c>
      <c r="K425" s="17">
        <v>0.47054648367150359</v>
      </c>
      <c r="L425" s="17">
        <v>0.47430992990314885</v>
      </c>
      <c r="M425" s="20">
        <v>14.7</v>
      </c>
      <c r="N425" s="69">
        <v>0</v>
      </c>
      <c r="O425" s="27">
        <v>15.700000000000003</v>
      </c>
      <c r="P425" s="27">
        <v>16.059999999999999</v>
      </c>
      <c r="Q425" s="29">
        <v>36</v>
      </c>
      <c r="R425" s="29">
        <v>32</v>
      </c>
      <c r="S425" s="29">
        <v>35.6</v>
      </c>
      <c r="T425" s="29">
        <v>1</v>
      </c>
      <c r="U425" s="29">
        <v>33</v>
      </c>
      <c r="V425" s="29">
        <v>0</v>
      </c>
      <c r="W425" s="32">
        <v>0.23255813953488372</v>
      </c>
      <c r="X425" s="63">
        <f t="shared" si="33"/>
        <v>1</v>
      </c>
      <c r="Y425" s="63">
        <f t="shared" si="34"/>
        <v>0</v>
      </c>
      <c r="Z425" s="32">
        <v>0.37209999999999999</v>
      </c>
      <c r="AA425" s="27">
        <v>433.59888662943808</v>
      </c>
      <c r="AB425" s="27">
        <v>10464.11707779773</v>
      </c>
      <c r="AC425" s="61">
        <v>1</v>
      </c>
      <c r="AD425" s="27">
        <v>11134.623454814666</v>
      </c>
      <c r="AE425" s="27"/>
      <c r="AF425" s="33"/>
      <c r="AG425" s="30"/>
      <c r="AH425" s="51">
        <v>7.1999997999999996</v>
      </c>
      <c r="AI425" s="53">
        <v>84.39226369428134</v>
      </c>
      <c r="AJ425" s="52">
        <v>2.72</v>
      </c>
      <c r="AK425" s="70">
        <v>0.11470588235294117</v>
      </c>
      <c r="AL425" s="73">
        <v>0</v>
      </c>
      <c r="AM425" s="73">
        <v>0</v>
      </c>
      <c r="AN425" s="73">
        <v>0</v>
      </c>
      <c r="AO425" s="17"/>
      <c r="AP425" s="17"/>
      <c r="AQ425" s="17"/>
      <c r="AR425" s="17"/>
      <c r="AS425" s="17"/>
      <c r="AT425" s="28"/>
      <c r="AU425" s="17">
        <v>82.32</v>
      </c>
      <c r="AV425" s="17">
        <v>47.62</v>
      </c>
      <c r="AW425" s="17">
        <v>1.1943817406571358</v>
      </c>
      <c r="AX425" s="17">
        <v>52.631578947368418</v>
      </c>
      <c r="AY425" s="17">
        <v>1.25</v>
      </c>
      <c r="AZ425" s="28">
        <v>0</v>
      </c>
    </row>
    <row r="426" spans="1:53" s="29" customFormat="1" ht="14" customHeight="1">
      <c r="A426" s="38" t="s">
        <v>11</v>
      </c>
      <c r="B426" s="39" t="s">
        <v>12</v>
      </c>
      <c r="C426" s="28">
        <v>17</v>
      </c>
      <c r="D426" s="28">
        <v>2001</v>
      </c>
      <c r="E426" s="36">
        <v>12.773636072443647</v>
      </c>
      <c r="F426" s="53"/>
      <c r="G426" s="53">
        <v>22.731530589136671</v>
      </c>
      <c r="H426" s="68">
        <v>0.5619347110109747</v>
      </c>
      <c r="I426" s="17">
        <v>5.2897763458584652</v>
      </c>
      <c r="J426" s="17">
        <v>4.6716367587007834</v>
      </c>
      <c r="K426" s="17">
        <v>5.5774600580412539</v>
      </c>
      <c r="L426" s="17">
        <v>6.3627726662566726</v>
      </c>
      <c r="M426" s="20">
        <v>19.100000000000001</v>
      </c>
      <c r="N426" s="69">
        <v>0</v>
      </c>
      <c r="O426" s="27">
        <v>19.7</v>
      </c>
      <c r="P426" s="27">
        <v>20.439999999999998</v>
      </c>
      <c r="Q426" s="29">
        <v>65</v>
      </c>
      <c r="R426" s="29">
        <v>56.666666666666664</v>
      </c>
      <c r="S426" s="29">
        <v>59.6</v>
      </c>
      <c r="T426" s="29">
        <v>1</v>
      </c>
      <c r="U426" s="29">
        <v>30</v>
      </c>
      <c r="V426" s="29">
        <v>1</v>
      </c>
      <c r="W426" s="32">
        <v>0.16666666666666666</v>
      </c>
      <c r="X426" s="63">
        <f t="shared" si="33"/>
        <v>1</v>
      </c>
      <c r="Y426" s="63">
        <f t="shared" si="34"/>
        <v>0</v>
      </c>
      <c r="Z426" s="32"/>
      <c r="AA426" s="27">
        <v>359.9355370177845</v>
      </c>
      <c r="AB426" s="27">
        <v>5689.1847065468801</v>
      </c>
      <c r="AC426" s="61">
        <v>1</v>
      </c>
      <c r="AD426" s="27">
        <v>4983.5120044777241</v>
      </c>
      <c r="AE426" s="27"/>
      <c r="AF426" s="33">
        <v>51.4</v>
      </c>
      <c r="AG426" s="30">
        <v>52.900000000000006</v>
      </c>
      <c r="AH426" s="51">
        <v>6</v>
      </c>
      <c r="AI426" s="53">
        <v>83.422470300291636</v>
      </c>
      <c r="AJ426" s="52">
        <v>6.9400000999999998</v>
      </c>
      <c r="AK426" s="70">
        <v>0.16235615814059473</v>
      </c>
      <c r="AL426" s="73">
        <v>1</v>
      </c>
      <c r="AM426" s="73">
        <v>1</v>
      </c>
      <c r="AN426" s="73">
        <v>0</v>
      </c>
      <c r="AO426" s="17">
        <v>70.569999999999993</v>
      </c>
      <c r="AP426" s="17">
        <v>60.7</v>
      </c>
      <c r="AQ426" s="17">
        <v>2.3527131782945738</v>
      </c>
      <c r="AR426" s="17">
        <v>80</v>
      </c>
      <c r="AS426" s="17">
        <v>4</v>
      </c>
      <c r="AT426" s="28"/>
      <c r="AU426" s="17">
        <v>70.569999999999993</v>
      </c>
      <c r="AV426" s="17">
        <v>60.7</v>
      </c>
      <c r="AW426" s="17">
        <v>2.3527131782945738</v>
      </c>
      <c r="AX426" s="17">
        <v>80</v>
      </c>
      <c r="AY426" s="17">
        <v>4</v>
      </c>
      <c r="AZ426" s="28"/>
      <c r="BA426" s="15"/>
    </row>
    <row r="427" spans="1:53" s="29" customFormat="1" ht="14" customHeight="1">
      <c r="A427" s="38" t="s">
        <v>13</v>
      </c>
      <c r="B427" s="39" t="s">
        <v>14</v>
      </c>
      <c r="C427" s="28">
        <v>18</v>
      </c>
      <c r="D427" s="28">
        <v>2001</v>
      </c>
      <c r="E427" s="36">
        <v>11.881177569670898</v>
      </c>
      <c r="F427" s="53"/>
      <c r="G427" s="53">
        <v>18.632916203656624</v>
      </c>
      <c r="H427" s="68">
        <v>0.63764455546358711</v>
      </c>
      <c r="I427" s="17">
        <v>0.90678273485672833</v>
      </c>
      <c r="J427" s="17">
        <v>0.5585781646717447</v>
      </c>
      <c r="K427" s="17">
        <v>0.65051085822414123</v>
      </c>
      <c r="L427" s="17">
        <v>0.95993431863413148</v>
      </c>
      <c r="M427" s="20">
        <v>18.8</v>
      </c>
      <c r="N427" s="69">
        <v>0</v>
      </c>
      <c r="O427" s="27">
        <v>19.633333333333329</v>
      </c>
      <c r="P427" s="27">
        <v>20.420000000000002</v>
      </c>
      <c r="Q427" s="29">
        <v>87</v>
      </c>
      <c r="R427" s="29">
        <v>93.333333333333329</v>
      </c>
      <c r="S427" s="29">
        <v>95.4</v>
      </c>
      <c r="T427" s="29">
        <v>1</v>
      </c>
      <c r="U427" s="29">
        <v>30</v>
      </c>
      <c r="V427" s="29">
        <v>0</v>
      </c>
      <c r="W427" s="32">
        <v>0.1111111111111111</v>
      </c>
      <c r="X427" s="63">
        <f t="shared" si="33"/>
        <v>0</v>
      </c>
      <c r="Y427" s="63">
        <f t="shared" si="34"/>
        <v>0</v>
      </c>
      <c r="Z427" s="32">
        <v>0.14710000000000001</v>
      </c>
      <c r="AA427" s="27">
        <v>565.7646839609946</v>
      </c>
      <c r="AB427" s="27">
        <v>6584.3472289510628</v>
      </c>
      <c r="AC427" s="61">
        <v>1</v>
      </c>
      <c r="AD427" s="27">
        <v>7039.2819646193038</v>
      </c>
      <c r="AE427" s="27"/>
      <c r="AF427" s="33">
        <v>46.1</v>
      </c>
      <c r="AG427" s="30">
        <v>40.5</v>
      </c>
      <c r="AH427" s="51">
        <v>7.9000000999999997</v>
      </c>
      <c r="AI427" s="53">
        <v>85.968101183343208</v>
      </c>
      <c r="AJ427" s="52">
        <v>6.9200001000000002</v>
      </c>
      <c r="AK427" s="70">
        <v>7.9225862568860536E-2</v>
      </c>
      <c r="AL427" s="73">
        <v>0</v>
      </c>
      <c r="AM427" s="73">
        <v>0</v>
      </c>
      <c r="AN427" s="73">
        <v>0</v>
      </c>
      <c r="AO427" s="17"/>
      <c r="AP427" s="17"/>
      <c r="AQ427" s="17"/>
      <c r="AR427" s="17"/>
      <c r="AS427" s="17"/>
      <c r="AT427" s="28"/>
      <c r="AU427" s="17">
        <v>83.16</v>
      </c>
      <c r="AV427" s="17">
        <v>54.44</v>
      </c>
      <c r="AW427" s="17">
        <v>1.255824682814302</v>
      </c>
      <c r="AX427" s="17">
        <v>57.692307692307686</v>
      </c>
      <c r="AY427" s="17">
        <v>1.3636363636363635</v>
      </c>
      <c r="AZ427" s="28">
        <v>0</v>
      </c>
    </row>
    <row r="428" spans="1:53" s="29" customFormat="1" ht="14" customHeight="1">
      <c r="A428" s="38" t="s">
        <v>15</v>
      </c>
      <c r="B428" s="39" t="s">
        <v>16</v>
      </c>
      <c r="C428" s="28">
        <v>19</v>
      </c>
      <c r="D428" s="28">
        <v>2001</v>
      </c>
      <c r="E428" s="36">
        <v>10.447141119244739</v>
      </c>
      <c r="F428" s="53"/>
      <c r="G428" s="53">
        <v>11.643062482767547</v>
      </c>
      <c r="H428" s="68">
        <v>0.89728463921817425</v>
      </c>
      <c r="I428" s="17">
        <v>0.2700049091801669</v>
      </c>
      <c r="J428" s="17">
        <v>0.25773195876288657</v>
      </c>
      <c r="K428" s="17">
        <v>0.21753746089006451</v>
      </c>
      <c r="L428" s="17">
        <v>0.26018720174735444</v>
      </c>
      <c r="M428" s="20">
        <v>17.8</v>
      </c>
      <c r="N428" s="69">
        <v>0</v>
      </c>
      <c r="O428" s="27">
        <v>17.966666666666665</v>
      </c>
      <c r="P428" s="27">
        <v>18.88</v>
      </c>
      <c r="Q428" s="29">
        <v>60</v>
      </c>
      <c r="R428" s="29">
        <v>57.333333333333336</v>
      </c>
      <c r="S428" s="29">
        <v>41.8</v>
      </c>
      <c r="T428" s="29">
        <v>1</v>
      </c>
      <c r="U428" s="29">
        <v>30</v>
      </c>
      <c r="V428" s="29">
        <v>1</v>
      </c>
      <c r="W428" s="32">
        <v>0.23255813953488372</v>
      </c>
      <c r="X428" s="63">
        <f t="shared" si="33"/>
        <v>1</v>
      </c>
      <c r="Y428" s="63">
        <f t="shared" si="34"/>
        <v>0</v>
      </c>
      <c r="Z428" s="32"/>
      <c r="AA428" s="27">
        <v>482.71284085514509</v>
      </c>
      <c r="AB428" s="27">
        <v>10660.807782442456</v>
      </c>
      <c r="AC428" s="61">
        <v>1</v>
      </c>
      <c r="AD428" s="27">
        <v>14489.220753575846</v>
      </c>
      <c r="AE428" s="27"/>
      <c r="AF428" s="33">
        <v>44.2</v>
      </c>
      <c r="AG428" s="30">
        <v>45.9</v>
      </c>
      <c r="AH428" s="51">
        <v>7.6999997999999996</v>
      </c>
      <c r="AI428" s="53">
        <v>87.111512150309977</v>
      </c>
      <c r="AJ428" s="52">
        <v>4.79</v>
      </c>
      <c r="AK428" s="70">
        <v>9.9384132351165319E-2</v>
      </c>
      <c r="AL428" s="73">
        <v>1</v>
      </c>
      <c r="AM428" s="73">
        <v>1</v>
      </c>
      <c r="AN428" s="73">
        <v>0</v>
      </c>
      <c r="AO428" s="17">
        <v>74.569999999999993</v>
      </c>
      <c r="AP428" s="17">
        <v>63.57</v>
      </c>
      <c r="AQ428" s="17">
        <v>4.9393939393939394</v>
      </c>
      <c r="AR428" s="17">
        <v>72.727272727272734</v>
      </c>
      <c r="AS428" s="17">
        <v>3.2</v>
      </c>
      <c r="AT428" s="28">
        <v>1</v>
      </c>
      <c r="AU428" s="17">
        <v>74.569999999999993</v>
      </c>
      <c r="AV428" s="17">
        <v>63.57</v>
      </c>
      <c r="AW428" s="17">
        <v>4.9393939393939394</v>
      </c>
      <c r="AX428" s="17">
        <v>72.727272727272734</v>
      </c>
      <c r="AY428" s="17">
        <v>3.2</v>
      </c>
      <c r="AZ428" s="28">
        <v>1</v>
      </c>
    </row>
    <row r="429" spans="1:53" s="29" customFormat="1" ht="14" customHeight="1">
      <c r="A429" s="38" t="s">
        <v>17</v>
      </c>
      <c r="B429" s="39" t="s">
        <v>18</v>
      </c>
      <c r="C429" s="28">
        <v>20</v>
      </c>
      <c r="D429" s="28">
        <v>2001</v>
      </c>
      <c r="E429" s="36">
        <v>9.0101014619275919</v>
      </c>
      <c r="F429" s="53"/>
      <c r="G429" s="53">
        <v>14.582578488669936</v>
      </c>
      <c r="H429" s="68">
        <v>0.61786751012024865</v>
      </c>
      <c r="I429" s="17">
        <v>0</v>
      </c>
      <c r="J429" s="17">
        <v>0</v>
      </c>
      <c r="K429" s="17">
        <v>5.846207257420203E-2</v>
      </c>
      <c r="L429" s="17">
        <v>0.12405324311737236</v>
      </c>
      <c r="M429" s="20">
        <v>14.5</v>
      </c>
      <c r="N429" s="69">
        <v>0</v>
      </c>
      <c r="O429" s="27">
        <v>14.966666666666667</v>
      </c>
      <c r="P429" s="27">
        <v>15.780000000000001</v>
      </c>
      <c r="Q429" s="29">
        <v>71</v>
      </c>
      <c r="R429" s="29">
        <v>48.333333333333336</v>
      </c>
      <c r="S429" s="29">
        <v>53</v>
      </c>
      <c r="T429" s="29">
        <v>1</v>
      </c>
      <c r="U429" s="29">
        <v>30</v>
      </c>
      <c r="V429" s="29">
        <v>1</v>
      </c>
      <c r="W429" s="32">
        <v>4.1666666666666664E-2</v>
      </c>
      <c r="X429" s="63">
        <f t="shared" si="33"/>
        <v>0</v>
      </c>
      <c r="Y429" s="63">
        <f t="shared" si="34"/>
        <v>0</v>
      </c>
      <c r="Z429" s="32">
        <v>0.125</v>
      </c>
      <c r="AA429" s="27">
        <v>528.92929068599494</v>
      </c>
      <c r="AB429" s="27">
        <v>24847.993220815235</v>
      </c>
      <c r="AC429" s="61">
        <v>1</v>
      </c>
      <c r="AD429" s="27">
        <v>29746.512863351185</v>
      </c>
      <c r="AE429" s="27"/>
      <c r="AF429" s="33">
        <v>38.700000000000003</v>
      </c>
      <c r="AG429" s="30">
        <v>11.6</v>
      </c>
      <c r="AH429" s="51">
        <v>5.0999999000000003</v>
      </c>
      <c r="AI429" s="53">
        <v>96.143340204510608</v>
      </c>
      <c r="AJ429" s="52">
        <v>0.81</v>
      </c>
      <c r="AK429" s="70">
        <v>5.2794292508917956E-2</v>
      </c>
      <c r="AL429" s="73">
        <v>0</v>
      </c>
      <c r="AM429" s="73">
        <v>0</v>
      </c>
      <c r="AN429" s="73">
        <v>0</v>
      </c>
      <c r="AO429" s="17"/>
      <c r="AP429" s="17"/>
      <c r="AQ429" s="17"/>
      <c r="AR429" s="17"/>
      <c r="AS429" s="17"/>
      <c r="AT429" s="28"/>
      <c r="AU429" s="17">
        <v>80.3</v>
      </c>
      <c r="AV429" s="17">
        <v>51.71</v>
      </c>
      <c r="AW429" s="17">
        <v>1.116123462119577</v>
      </c>
      <c r="AX429" s="17">
        <v>66.666666666666657</v>
      </c>
      <c r="AY429" s="17">
        <v>2</v>
      </c>
      <c r="AZ429" s="28">
        <v>1</v>
      </c>
    </row>
    <row r="430" spans="1:53" s="29" customFormat="1" ht="14" customHeight="1">
      <c r="A430" s="38" t="s">
        <v>19</v>
      </c>
      <c r="B430" s="39" t="s">
        <v>20</v>
      </c>
      <c r="C430" s="28">
        <v>21</v>
      </c>
      <c r="D430" s="28">
        <v>2001</v>
      </c>
      <c r="E430" s="36">
        <v>7.8505304536045939</v>
      </c>
      <c r="F430" s="53"/>
      <c r="G430" s="53">
        <v>12.858376950198162</v>
      </c>
      <c r="H430" s="68">
        <v>0.61053821053858659</v>
      </c>
      <c r="I430" s="17">
        <v>0.44004619489466767</v>
      </c>
      <c r="J430" s="17">
        <v>0.2807534546613038</v>
      </c>
      <c r="K430" s="17">
        <v>0.31125691147555412</v>
      </c>
      <c r="L430" s="17">
        <v>0.32284194930529275</v>
      </c>
      <c r="M430" s="20">
        <v>14.3</v>
      </c>
      <c r="N430" s="69">
        <v>0</v>
      </c>
      <c r="O430" s="27">
        <v>14.633333333333335</v>
      </c>
      <c r="P430" s="27">
        <v>15.280000000000001</v>
      </c>
      <c r="Q430" s="29">
        <v>47</v>
      </c>
      <c r="R430" s="29">
        <v>43</v>
      </c>
      <c r="S430" s="29">
        <v>44.4</v>
      </c>
      <c r="T430" s="29">
        <v>1</v>
      </c>
      <c r="U430" s="29">
        <v>33</v>
      </c>
      <c r="V430" s="29">
        <v>1</v>
      </c>
      <c r="W430" s="32">
        <v>0.28000000000000003</v>
      </c>
      <c r="X430" s="63">
        <f t="shared" si="33"/>
        <v>1</v>
      </c>
      <c r="Y430" s="63">
        <f t="shared" si="34"/>
        <v>0</v>
      </c>
      <c r="Z430" s="32">
        <v>0.32</v>
      </c>
      <c r="AA430" s="27">
        <v>443.40777697661377</v>
      </c>
      <c r="AB430" s="27">
        <v>10189.364190464836</v>
      </c>
      <c r="AC430" s="61">
        <v>1</v>
      </c>
      <c r="AD430" s="27">
        <v>12216.472022981128</v>
      </c>
      <c r="AE430" s="27"/>
      <c r="AF430" s="33">
        <v>45.8</v>
      </c>
      <c r="AG430" s="30">
        <v>42.170598290598292</v>
      </c>
      <c r="AH430" s="51">
        <v>11.6</v>
      </c>
      <c r="AI430" s="53">
        <v>89.158899870396951</v>
      </c>
      <c r="AJ430" s="52">
        <v>22.559999000000001</v>
      </c>
      <c r="AK430" s="70">
        <v>0.11501036218296655</v>
      </c>
      <c r="AL430" s="73">
        <v>0</v>
      </c>
      <c r="AM430" s="73">
        <v>0</v>
      </c>
      <c r="AN430" s="73">
        <v>0</v>
      </c>
      <c r="AO430" s="17"/>
      <c r="AP430" s="17"/>
      <c r="AQ430" s="17"/>
      <c r="AR430" s="17"/>
      <c r="AS430" s="17"/>
      <c r="AT430" s="28"/>
      <c r="AU430" s="17">
        <v>80.83</v>
      </c>
      <c r="AV430" s="17">
        <v>54.14</v>
      </c>
      <c r="AW430" s="17">
        <v>1.2232263895164934</v>
      </c>
      <c r="AX430" s="17">
        <v>56.000000000000007</v>
      </c>
      <c r="AY430" s="17">
        <v>1.2727272727272727</v>
      </c>
      <c r="AZ430" s="28">
        <v>1</v>
      </c>
    </row>
    <row r="431" spans="1:53" s="29" customFormat="1" ht="14" customHeight="1">
      <c r="A431" s="38" t="s">
        <v>61</v>
      </c>
      <c r="B431" s="39" t="s">
        <v>40</v>
      </c>
      <c r="C431" s="28">
        <v>22</v>
      </c>
      <c r="D431" s="28">
        <v>2001</v>
      </c>
      <c r="E431" s="36">
        <v>11.130659890811003</v>
      </c>
      <c r="F431" s="53"/>
      <c r="G431" s="53">
        <v>20.599115034947747</v>
      </c>
      <c r="H431" s="68">
        <v>0.54034650866928557</v>
      </c>
      <c r="I431" s="17">
        <v>6.0949868073878628</v>
      </c>
      <c r="J431" s="17">
        <v>5.9036939313984167</v>
      </c>
      <c r="K431" s="17">
        <v>6.4136301262662982</v>
      </c>
      <c r="L431" s="17">
        <v>7.6530511923725992</v>
      </c>
      <c r="M431" s="20">
        <v>14.8</v>
      </c>
      <c r="N431" s="69">
        <v>0</v>
      </c>
      <c r="O431" s="27">
        <v>14.5</v>
      </c>
      <c r="P431" s="27">
        <v>15.64</v>
      </c>
      <c r="Q431" s="29">
        <v>71</v>
      </c>
      <c r="R431" s="29">
        <v>68.666666666666671</v>
      </c>
      <c r="S431" s="29">
        <v>62</v>
      </c>
      <c r="T431" s="29">
        <v>0</v>
      </c>
      <c r="U431" s="29">
        <v>0</v>
      </c>
      <c r="V431" s="29">
        <v>0</v>
      </c>
      <c r="W431" s="32">
        <v>0.26</v>
      </c>
      <c r="X431" s="63">
        <f t="shared" si="33"/>
        <v>1</v>
      </c>
      <c r="Y431" s="63">
        <f t="shared" si="34"/>
        <v>0</v>
      </c>
      <c r="Z431" s="32"/>
      <c r="AA431" s="27">
        <v>340.76080372440771</v>
      </c>
      <c r="AB431" s="27">
        <v>4414.7151246832573</v>
      </c>
      <c r="AC431" s="61">
        <v>1</v>
      </c>
      <c r="AD431" s="27">
        <v>7892.5181550658026</v>
      </c>
      <c r="AE431" s="27"/>
      <c r="AF431" s="33">
        <v>47.1</v>
      </c>
      <c r="AG431" s="30">
        <v>47.6</v>
      </c>
      <c r="AH431" s="51">
        <v>7.0999999000000003</v>
      </c>
      <c r="AI431" s="53">
        <v>66.082463077579035</v>
      </c>
      <c r="AJ431" s="52">
        <v>5.9000000999999997</v>
      </c>
      <c r="AK431" s="70">
        <v>0.20352263161302855</v>
      </c>
      <c r="AL431" s="73">
        <v>0</v>
      </c>
      <c r="AM431" s="73">
        <v>0</v>
      </c>
      <c r="AN431" s="73">
        <v>0</v>
      </c>
      <c r="AO431" s="17"/>
      <c r="AP431" s="17"/>
      <c r="AQ431" s="17"/>
      <c r="AR431" s="17">
        <v>59.090909090909093</v>
      </c>
      <c r="AS431" s="17">
        <v>1.8571428571428572</v>
      </c>
      <c r="AT431" s="28"/>
      <c r="AU431" s="17">
        <v>68.95</v>
      </c>
      <c r="AV431" s="17">
        <v>51.97</v>
      </c>
      <c r="AW431" s="17">
        <v>2.0574030087094219</v>
      </c>
      <c r="AX431" s="17">
        <v>59.090909090909093</v>
      </c>
      <c r="AY431" s="17">
        <v>1.8571428571428572</v>
      </c>
      <c r="AZ431" s="28">
        <v>1</v>
      </c>
    </row>
    <row r="432" spans="1:53" s="29" customFormat="1" ht="14" customHeight="1">
      <c r="A432" s="38" t="s">
        <v>41</v>
      </c>
      <c r="B432" s="39" t="s">
        <v>42</v>
      </c>
      <c r="C432" s="28">
        <v>23</v>
      </c>
      <c r="D432" s="28">
        <v>2001</v>
      </c>
      <c r="E432" s="36">
        <v>8.1059659949933174</v>
      </c>
      <c r="F432" s="53"/>
      <c r="G432" s="53">
        <v>14.150535436641215</v>
      </c>
      <c r="H432" s="68">
        <v>0.5728381114119423</v>
      </c>
      <c r="I432" s="17">
        <v>0.2319109461966605</v>
      </c>
      <c r="J432" s="17">
        <v>0.13914656771799627</v>
      </c>
      <c r="K432" s="17">
        <v>6.1118410872105448E-2</v>
      </c>
      <c r="L432" s="17">
        <v>3.6671046523263265E-2</v>
      </c>
      <c r="M432" s="20">
        <v>10.1</v>
      </c>
      <c r="N432" s="69">
        <v>0</v>
      </c>
      <c r="O432" s="27">
        <v>9.4666666666666668</v>
      </c>
      <c r="P432" s="27">
        <v>10.3</v>
      </c>
      <c r="Q432" s="29">
        <v>0</v>
      </c>
      <c r="R432" s="29">
        <v>77.333333333333329</v>
      </c>
      <c r="S432" s="29">
        <v>65</v>
      </c>
      <c r="T432" s="29">
        <v>1</v>
      </c>
      <c r="U432" s="29">
        <v>30</v>
      </c>
      <c r="V432" s="29">
        <v>1</v>
      </c>
      <c r="W432" s="32">
        <v>0.33333333333333331</v>
      </c>
      <c r="X432" s="63">
        <f t="shared" si="33"/>
        <v>1</v>
      </c>
      <c r="Y432" s="63">
        <f t="shared" si="34"/>
        <v>1</v>
      </c>
      <c r="Z432" s="32">
        <v>0.33329999999999999</v>
      </c>
      <c r="AA432" s="27">
        <v>684.46472488073721</v>
      </c>
      <c r="AB432" s="27">
        <v>26309.221542987761</v>
      </c>
      <c r="AC432" s="61">
        <v>1</v>
      </c>
      <c r="AD432" s="27">
        <v>38805.48806384387</v>
      </c>
      <c r="AE432" s="27"/>
      <c r="AF432" s="33">
        <v>41.7</v>
      </c>
      <c r="AG432" s="30">
        <v>15.2</v>
      </c>
      <c r="AH432" s="51">
        <v>2.9000001000000002</v>
      </c>
      <c r="AI432" s="53">
        <v>97.063682861919887</v>
      </c>
      <c r="AJ432" s="52">
        <v>0.1</v>
      </c>
      <c r="AK432" s="70">
        <v>2.8558268079226162E-2</v>
      </c>
      <c r="AL432" s="73">
        <v>0</v>
      </c>
      <c r="AM432" s="73">
        <v>0</v>
      </c>
      <c r="AN432" s="73">
        <v>0</v>
      </c>
      <c r="AO432" s="17"/>
      <c r="AP432" s="17"/>
      <c r="AQ432" s="17"/>
      <c r="AR432" s="17"/>
      <c r="AS432" s="17"/>
      <c r="AT432" s="28"/>
      <c r="AU432" s="17">
        <v>70.89</v>
      </c>
      <c r="AV432" s="17">
        <v>32.46</v>
      </c>
      <c r="AW432" s="17">
        <v>1.0124766063630692</v>
      </c>
      <c r="AX432" s="17">
        <v>40</v>
      </c>
      <c r="AY432" s="17">
        <v>1.2</v>
      </c>
      <c r="AZ432" s="28">
        <v>1</v>
      </c>
    </row>
    <row r="433" spans="1:52" s="29" customFormat="1" ht="14" customHeight="1">
      <c r="A433" s="38" t="s">
        <v>43</v>
      </c>
      <c r="B433" s="39" t="s">
        <v>62</v>
      </c>
      <c r="C433" s="28">
        <v>24</v>
      </c>
      <c r="D433" s="28">
        <v>2001</v>
      </c>
      <c r="E433" s="36">
        <v>9.0675804582974475</v>
      </c>
      <c r="F433" s="53"/>
      <c r="G433" s="53">
        <v>16.052579736452667</v>
      </c>
      <c r="H433" s="68">
        <v>0.56486749215183907</v>
      </c>
      <c r="I433" s="17">
        <v>1.6776835752263255</v>
      </c>
      <c r="J433" s="17">
        <v>1.2322172725966374</v>
      </c>
      <c r="K433" s="17">
        <v>1.3275186007412894</v>
      </c>
      <c r="L433" s="17">
        <v>1.4963324704891707</v>
      </c>
      <c r="M433" s="20">
        <v>24.5</v>
      </c>
      <c r="N433" s="69">
        <v>0</v>
      </c>
      <c r="O433" s="27">
        <v>23.133333333333336</v>
      </c>
      <c r="P433" s="27">
        <v>21.78</v>
      </c>
      <c r="Q433" s="29">
        <v>58</v>
      </c>
      <c r="R433" s="29">
        <v>50</v>
      </c>
      <c r="S433" s="29">
        <v>48.2</v>
      </c>
      <c r="T433" s="29">
        <v>1</v>
      </c>
      <c r="U433" s="29">
        <v>30</v>
      </c>
      <c r="V433" s="29">
        <v>0</v>
      </c>
      <c r="W433" s="32">
        <v>0.25</v>
      </c>
      <c r="X433" s="63">
        <f t="shared" si="33"/>
        <v>1</v>
      </c>
      <c r="Y433" s="63">
        <f t="shared" si="34"/>
        <v>0</v>
      </c>
      <c r="Z433" s="32">
        <v>0.15</v>
      </c>
      <c r="AA433" s="27">
        <v>417.21159536356862</v>
      </c>
      <c r="AB433" s="27">
        <v>5931.7857820652553</v>
      </c>
      <c r="AC433" s="61">
        <v>1</v>
      </c>
      <c r="AD433" s="27">
        <v>4716.906455918217</v>
      </c>
      <c r="AE433" s="27"/>
      <c r="AF433" s="33">
        <v>44.7</v>
      </c>
      <c r="AG433" s="30">
        <v>45.7</v>
      </c>
      <c r="AH433" s="51">
        <v>7.5</v>
      </c>
      <c r="AI433" s="53">
        <v>79.463259129652613</v>
      </c>
      <c r="AJ433" s="52">
        <v>59.43</v>
      </c>
      <c r="AK433" s="70">
        <v>9.5765141343397323E-2</v>
      </c>
      <c r="AL433" s="73">
        <v>0</v>
      </c>
      <c r="AM433" s="73">
        <v>0</v>
      </c>
      <c r="AN433" s="73">
        <v>0</v>
      </c>
      <c r="AO433" s="17"/>
      <c r="AP433" s="17"/>
      <c r="AQ433" s="17"/>
      <c r="AR433" s="17"/>
      <c r="AS433" s="17"/>
      <c r="AT433" s="28"/>
      <c r="AU433" s="17">
        <v>76.84</v>
      </c>
      <c r="AV433" s="17">
        <v>45.09</v>
      </c>
      <c r="AW433" s="17">
        <v>1.4935409075852932</v>
      </c>
      <c r="AX433" s="17">
        <v>50</v>
      </c>
      <c r="AY433" s="17">
        <v>1.6666666666666667</v>
      </c>
      <c r="AZ433" s="28">
        <v>1</v>
      </c>
    </row>
    <row r="434" spans="1:52" s="29" customFormat="1" ht="14" customHeight="1">
      <c r="A434" s="38" t="s">
        <v>47</v>
      </c>
      <c r="B434" s="39" t="s">
        <v>48</v>
      </c>
      <c r="C434" s="28">
        <v>1</v>
      </c>
      <c r="D434" s="28">
        <v>2002</v>
      </c>
      <c r="E434" s="36">
        <v>10.321902828009842</v>
      </c>
      <c r="F434" s="53"/>
      <c r="G434" s="53">
        <v>15.238518467454067</v>
      </c>
      <c r="H434" s="68">
        <v>0.67735605991192815</v>
      </c>
      <c r="I434" s="17">
        <v>0.62037809158136847</v>
      </c>
      <c r="J434" s="17">
        <v>0.2666617793946503</v>
      </c>
      <c r="K434" s="17">
        <v>0.3523485524753342</v>
      </c>
      <c r="L434" s="17">
        <v>0.42053396690627232</v>
      </c>
      <c r="M434" s="20">
        <v>15.8</v>
      </c>
      <c r="N434" s="69">
        <v>0</v>
      </c>
      <c r="O434" s="27">
        <v>15.300000000000002</v>
      </c>
      <c r="P434" s="27">
        <v>16.32</v>
      </c>
      <c r="Q434" s="29">
        <v>32</v>
      </c>
      <c r="R434" s="29">
        <v>22.333333333333332</v>
      </c>
      <c r="S434" s="29">
        <v>22.2</v>
      </c>
      <c r="T434" s="29">
        <v>1</v>
      </c>
      <c r="U434" s="29">
        <v>30</v>
      </c>
      <c r="V434" s="29">
        <v>1</v>
      </c>
      <c r="W434" s="32">
        <v>0.31521739130434784</v>
      </c>
      <c r="X434" s="63">
        <f t="shared" si="33"/>
        <v>1</v>
      </c>
      <c r="Y434" s="63">
        <f t="shared" si="34"/>
        <v>1</v>
      </c>
      <c r="Z434" s="32">
        <v>0.31519999999999998</v>
      </c>
      <c r="AA434" s="27">
        <v>638.39555730849031</v>
      </c>
      <c r="AB434" s="27">
        <v>9133.819143856661</v>
      </c>
      <c r="AC434" s="61">
        <v>1</v>
      </c>
      <c r="AD434" s="27">
        <v>10637.916732308446</v>
      </c>
      <c r="AE434" s="27"/>
      <c r="AF434" s="33">
        <v>47.4</v>
      </c>
      <c r="AG434" s="30">
        <v>61.689023563315828</v>
      </c>
      <c r="AH434" s="51">
        <v>10.611110999999999</v>
      </c>
      <c r="AI434" s="52">
        <v>96.488889999999998</v>
      </c>
      <c r="AJ434" s="52">
        <v>45.608888</v>
      </c>
      <c r="AK434" s="70">
        <v>4.7154655321347549E-2</v>
      </c>
      <c r="AL434" s="73">
        <v>1</v>
      </c>
      <c r="AM434" s="73">
        <v>0</v>
      </c>
      <c r="AN434" s="73">
        <v>0</v>
      </c>
      <c r="AO434" s="17"/>
      <c r="AP434" s="17"/>
      <c r="AQ434" s="17"/>
      <c r="AR434" s="17"/>
      <c r="AS434" s="17"/>
      <c r="AT434" s="28"/>
      <c r="AU434" s="17">
        <v>78.08</v>
      </c>
      <c r="AV434" s="17">
        <v>38.590000000000003</v>
      </c>
      <c r="AW434" s="17">
        <v>2.9914728682170546</v>
      </c>
      <c r="AX434" s="17">
        <v>58.695652173913047</v>
      </c>
      <c r="AY434" s="17">
        <v>3</v>
      </c>
      <c r="AZ434" s="28">
        <v>1</v>
      </c>
    </row>
    <row r="435" spans="1:52" s="29" customFormat="1" ht="14" customHeight="1">
      <c r="A435" s="38" t="s">
        <v>33</v>
      </c>
      <c r="B435" s="39" t="s">
        <v>34</v>
      </c>
      <c r="C435" s="28">
        <v>2</v>
      </c>
      <c r="D435" s="28">
        <v>2002</v>
      </c>
      <c r="E435" s="36">
        <v>27.937701903493998</v>
      </c>
      <c r="F435" s="53"/>
      <c r="G435" s="53">
        <v>32.903811424908099</v>
      </c>
      <c r="H435" s="68">
        <v>0.84907190667720733</v>
      </c>
      <c r="I435" s="17">
        <v>0.48420255355983555</v>
      </c>
      <c r="J435" s="17">
        <v>0.31243237394503354</v>
      </c>
      <c r="K435" s="17">
        <v>0.36050966482756991</v>
      </c>
      <c r="L435" s="17">
        <v>0.30230630647782125</v>
      </c>
      <c r="M435" s="20">
        <v>10</v>
      </c>
      <c r="N435" s="69">
        <v>0</v>
      </c>
      <c r="O435" s="27">
        <v>9.6666666666666661</v>
      </c>
      <c r="P435" s="27">
        <v>10.540000000000001</v>
      </c>
      <c r="Q435" s="29">
        <v>14</v>
      </c>
      <c r="R435" s="29">
        <v>12.333333333333334</v>
      </c>
      <c r="S435" s="29">
        <v>8.4</v>
      </c>
      <c r="T435" s="29">
        <v>1</v>
      </c>
      <c r="U435" s="29">
        <v>30</v>
      </c>
      <c r="V435" s="29">
        <v>1</v>
      </c>
      <c r="W435" s="32">
        <v>0.33333333333333331</v>
      </c>
      <c r="X435" s="63">
        <f t="shared" si="33"/>
        <v>1</v>
      </c>
      <c r="Y435" s="63">
        <f t="shared" si="34"/>
        <v>1</v>
      </c>
      <c r="Z435" s="32">
        <v>0.38329999999999997</v>
      </c>
      <c r="AA435" s="27">
        <v>1120.0810475077965</v>
      </c>
      <c r="AB435" s="27">
        <v>30329.841492553434</v>
      </c>
      <c r="AC435" s="61">
        <v>1</v>
      </c>
      <c r="AD435" s="27">
        <v>32505.761686067672</v>
      </c>
      <c r="AE435" s="27"/>
      <c r="AF435" s="33">
        <v>44.8</v>
      </c>
      <c r="AG435" s="30">
        <v>21.2</v>
      </c>
      <c r="AH435" s="51">
        <v>17.111111999999999</v>
      </c>
      <c r="AI435" s="52">
        <v>100</v>
      </c>
      <c r="AJ435" s="52">
        <v>13944.031000000001</v>
      </c>
      <c r="AK435" s="70">
        <v>1.5490616492808789E-2</v>
      </c>
      <c r="AL435" s="73">
        <v>1</v>
      </c>
      <c r="AM435" s="73">
        <v>0</v>
      </c>
      <c r="AN435" s="73">
        <v>0</v>
      </c>
      <c r="AO435" s="17"/>
      <c r="AP435" s="17"/>
      <c r="AQ435" s="17"/>
      <c r="AR435" s="17"/>
      <c r="AS435" s="17"/>
      <c r="AT435" s="28"/>
      <c r="AU435" s="17">
        <v>73.02</v>
      </c>
      <c r="AV435" s="17">
        <v>19.489999999999998</v>
      </c>
      <c r="AW435" s="17">
        <v>1.6054365733113671</v>
      </c>
      <c r="AX435" s="17">
        <v>40</v>
      </c>
      <c r="AY435" s="17">
        <v>1.2</v>
      </c>
      <c r="AZ435" s="28">
        <v>0</v>
      </c>
    </row>
    <row r="436" spans="1:52" s="29" customFormat="1" ht="14" customHeight="1">
      <c r="A436" s="38" t="s">
        <v>35</v>
      </c>
      <c r="B436" s="39" t="s">
        <v>36</v>
      </c>
      <c r="C436" s="28">
        <v>3</v>
      </c>
      <c r="D436" s="28">
        <v>2002</v>
      </c>
      <c r="E436" s="36">
        <v>8.8338494169021349</v>
      </c>
      <c r="F436" s="53"/>
      <c r="G436" s="53">
        <v>19.36668034389578</v>
      </c>
      <c r="H436" s="68">
        <v>0.45613648080304542</v>
      </c>
      <c r="I436" s="17">
        <v>3.1447335185652943</v>
      </c>
      <c r="J436" s="17">
        <v>2.9174033846931047</v>
      </c>
      <c r="K436" s="17">
        <v>2.7100069588456126</v>
      </c>
      <c r="L436" s="17">
        <v>2.7006198227797062</v>
      </c>
      <c r="M436" s="20">
        <v>20.6</v>
      </c>
      <c r="N436" s="69">
        <v>0</v>
      </c>
      <c r="O436" s="27">
        <v>19.033333333333335</v>
      </c>
      <c r="P436" s="27">
        <v>20.139999999999997</v>
      </c>
      <c r="Q436" s="29">
        <v>62</v>
      </c>
      <c r="R436" s="29">
        <v>33</v>
      </c>
      <c r="S436" s="29">
        <v>35</v>
      </c>
      <c r="T436" s="29">
        <v>1</v>
      </c>
      <c r="U436" s="29">
        <v>30</v>
      </c>
      <c r="V436" s="29">
        <v>1</v>
      </c>
      <c r="W436" s="32">
        <v>0.36585365853658536</v>
      </c>
      <c r="X436" s="63">
        <f t="shared" si="33"/>
        <v>1</v>
      </c>
      <c r="Y436" s="63">
        <f t="shared" si="34"/>
        <v>1</v>
      </c>
      <c r="Z436" s="32">
        <v>0.27500000000000002</v>
      </c>
      <c r="AA436" s="27">
        <v>318.76198494664061</v>
      </c>
      <c r="AB436" s="27">
        <v>13350.625399041399</v>
      </c>
      <c r="AC436" s="61">
        <v>1</v>
      </c>
      <c r="AD436" s="27">
        <v>10573.197410597877</v>
      </c>
      <c r="AE436" s="27"/>
      <c r="AF436" s="33">
        <v>45.2</v>
      </c>
      <c r="AG436" s="30">
        <v>62.5</v>
      </c>
      <c r="AH436" s="51">
        <v>7.2777776000000003</v>
      </c>
      <c r="AI436" s="52">
        <v>74.344443999999996</v>
      </c>
      <c r="AJ436" s="52">
        <v>3.2955554999999999</v>
      </c>
      <c r="AK436" s="70">
        <v>9.2910447761194032E-2</v>
      </c>
      <c r="AL436" s="73">
        <v>1</v>
      </c>
      <c r="AM436" s="73">
        <v>0</v>
      </c>
      <c r="AN436" s="73">
        <v>0</v>
      </c>
      <c r="AO436" s="17"/>
      <c r="AP436" s="17"/>
      <c r="AQ436" s="17"/>
      <c r="AR436" s="17"/>
      <c r="AS436" s="17"/>
      <c r="AT436" s="28"/>
      <c r="AU436" s="17">
        <v>82.77</v>
      </c>
      <c r="AV436" s="17">
        <v>52.86</v>
      </c>
      <c r="AW436" s="17">
        <v>1.1956570911558471</v>
      </c>
      <c r="AX436" s="17">
        <v>55.000000000000007</v>
      </c>
      <c r="AY436" s="17">
        <v>1.2222222222222223</v>
      </c>
      <c r="AZ436" s="28">
        <v>0</v>
      </c>
    </row>
    <row r="437" spans="1:52" s="29" customFormat="1" ht="14" customHeight="1">
      <c r="A437" s="38" t="s">
        <v>37</v>
      </c>
      <c r="B437" s="39" t="s">
        <v>23</v>
      </c>
      <c r="C437" s="28">
        <v>4</v>
      </c>
      <c r="D437" s="28">
        <v>2002</v>
      </c>
      <c r="E437" s="36">
        <v>9.8935102062546818</v>
      </c>
      <c r="F437" s="53"/>
      <c r="G437" s="53">
        <v>14.104786866945195</v>
      </c>
      <c r="H437" s="68">
        <v>0.70142925941265299</v>
      </c>
      <c r="I437" s="17">
        <v>4.0016450750565493</v>
      </c>
      <c r="J437" s="17">
        <v>3.8247995064774831</v>
      </c>
      <c r="K437" s="17">
        <v>4.0747629572522861</v>
      </c>
      <c r="L437" s="17">
        <v>4.5253263437300806</v>
      </c>
      <c r="M437" s="20">
        <v>26.7</v>
      </c>
      <c r="N437" s="69">
        <v>0</v>
      </c>
      <c r="O437" s="27">
        <v>24.2</v>
      </c>
      <c r="P437" s="27">
        <v>26.679999999999996</v>
      </c>
      <c r="Q437" s="29">
        <v>78</v>
      </c>
      <c r="R437" s="29">
        <v>104.66666666666667</v>
      </c>
      <c r="S437" s="29">
        <v>115.2</v>
      </c>
      <c r="T437" s="29">
        <v>1</v>
      </c>
      <c r="U437" s="29">
        <v>30</v>
      </c>
      <c r="V437" s="29">
        <v>1</v>
      </c>
      <c r="W437" s="32">
        <v>0.28125</v>
      </c>
      <c r="X437" s="63">
        <f t="shared" si="33"/>
        <v>1</v>
      </c>
      <c r="Y437" s="63">
        <f t="shared" si="34"/>
        <v>0</v>
      </c>
      <c r="Z437" s="32">
        <v>0.34380000000000005</v>
      </c>
      <c r="AA437" s="27">
        <v>420.72537451211286</v>
      </c>
      <c r="AB437" s="27">
        <v>4877.4668105315468</v>
      </c>
      <c r="AC437" s="61">
        <v>1</v>
      </c>
      <c r="AD437" s="27">
        <v>4084.1088735560579</v>
      </c>
      <c r="AE437" s="27"/>
      <c r="AF437" s="33">
        <v>51.3</v>
      </c>
      <c r="AG437" s="30">
        <v>71.5</v>
      </c>
      <c r="AH437" s="51">
        <v>6.1999998999999999</v>
      </c>
      <c r="AI437" s="52">
        <v>80.244442000000006</v>
      </c>
      <c r="AJ437" s="52">
        <v>9.9588889999999992</v>
      </c>
      <c r="AK437" s="70">
        <v>0.32785463555647326</v>
      </c>
      <c r="AL437" s="73">
        <v>1</v>
      </c>
      <c r="AM437" s="73">
        <v>0</v>
      </c>
      <c r="AN437" s="73">
        <v>0</v>
      </c>
      <c r="AO437" s="17"/>
      <c r="AP437" s="17"/>
      <c r="AQ437" s="17"/>
      <c r="AR437" s="17"/>
      <c r="AS437" s="17"/>
      <c r="AT437" s="28"/>
      <c r="AU437" s="17">
        <v>70.44</v>
      </c>
      <c r="AV437" s="17">
        <v>53.07</v>
      </c>
      <c r="AW437" s="17">
        <v>1.4440816326530612</v>
      </c>
      <c r="AX437" s="17">
        <v>62.5</v>
      </c>
      <c r="AY437" s="17">
        <v>1.6666666666666667</v>
      </c>
      <c r="AZ437" s="28">
        <v>0</v>
      </c>
    </row>
    <row r="438" spans="1:52" s="29" customFormat="1" ht="14" customHeight="1">
      <c r="A438" s="38" t="s">
        <v>24</v>
      </c>
      <c r="B438" s="39" t="s">
        <v>25</v>
      </c>
      <c r="C438" s="28">
        <v>5</v>
      </c>
      <c r="D438" s="28">
        <v>2002</v>
      </c>
      <c r="E438" s="36">
        <v>11.861608264071062</v>
      </c>
      <c r="F438" s="53"/>
      <c r="G438" s="53">
        <v>16.304115605506059</v>
      </c>
      <c r="H438" s="68">
        <v>0.72752233553013335</v>
      </c>
      <c r="I438" s="17">
        <v>0.32605969400551793</v>
      </c>
      <c r="J438" s="17">
        <v>0.23827439177326309</v>
      </c>
      <c r="K438" s="17">
        <v>0.2703347991595233</v>
      </c>
      <c r="L438" s="17">
        <v>0.30892964734328554</v>
      </c>
      <c r="M438" s="20">
        <v>17.8</v>
      </c>
      <c r="N438" s="69">
        <v>0</v>
      </c>
      <c r="O438" s="27">
        <v>15.566666666666668</v>
      </c>
      <c r="P438" s="27">
        <v>16.859999999999996</v>
      </c>
      <c r="Q438" s="29">
        <v>13</v>
      </c>
      <c r="R438" s="29">
        <v>31.666666666666668</v>
      </c>
      <c r="S438" s="29">
        <v>26.2</v>
      </c>
      <c r="T438" s="29">
        <v>1</v>
      </c>
      <c r="U438" s="29">
        <v>30</v>
      </c>
      <c r="V438" s="29">
        <v>1</v>
      </c>
      <c r="W438" s="32">
        <v>0.29629629629629628</v>
      </c>
      <c r="X438" s="63">
        <f t="shared" si="33"/>
        <v>1</v>
      </c>
      <c r="Y438" s="63">
        <f t="shared" si="34"/>
        <v>0</v>
      </c>
      <c r="Z438" s="32">
        <v>0.29630000000000001</v>
      </c>
      <c r="AA438" s="27">
        <v>505.71683435220314</v>
      </c>
      <c r="AB438" s="27">
        <v>19227.151320999274</v>
      </c>
      <c r="AC438" s="61">
        <v>1</v>
      </c>
      <c r="AD438" s="27">
        <v>12655.597584265111</v>
      </c>
      <c r="AE438" s="27"/>
      <c r="AF438" s="33">
        <v>45.8</v>
      </c>
      <c r="AG438" s="30">
        <v>46.751111111111115</v>
      </c>
      <c r="AH438" s="51">
        <v>6.6888888</v>
      </c>
      <c r="AI438" s="52">
        <v>89.688889000000003</v>
      </c>
      <c r="AJ438" s="52">
        <v>1.8877778000000001</v>
      </c>
      <c r="AK438" s="70">
        <v>8.3250000000000005E-2</v>
      </c>
      <c r="AL438" s="73">
        <v>0</v>
      </c>
      <c r="AM438" s="73">
        <v>0</v>
      </c>
      <c r="AN438" s="73">
        <v>0</v>
      </c>
      <c r="AO438" s="17"/>
      <c r="AP438" s="17"/>
      <c r="AQ438" s="17"/>
      <c r="AR438" s="17"/>
      <c r="AS438" s="17"/>
      <c r="AT438" s="28"/>
      <c r="AU438" s="17">
        <v>81.209999999999994</v>
      </c>
      <c r="AV438" s="17">
        <v>53.28</v>
      </c>
      <c r="AW438" s="17">
        <v>1.4490073429426162</v>
      </c>
      <c r="AX438" s="17">
        <v>59.259259259259252</v>
      </c>
      <c r="AY438" s="17">
        <v>1.4545454545454546</v>
      </c>
      <c r="AZ438" s="28">
        <v>0</v>
      </c>
    </row>
    <row r="439" spans="1:52" s="29" customFormat="1" ht="14" customHeight="1">
      <c r="A439" s="38" t="s">
        <v>26</v>
      </c>
      <c r="B439" s="39" t="s">
        <v>27</v>
      </c>
      <c r="C439" s="28">
        <v>6</v>
      </c>
      <c r="D439" s="28">
        <v>2002</v>
      </c>
      <c r="E439" s="36">
        <v>9.554655251887386</v>
      </c>
      <c r="F439" s="53"/>
      <c r="G439" s="53">
        <v>12.580669593123694</v>
      </c>
      <c r="H439" s="68">
        <v>0.75947112203866651</v>
      </c>
      <c r="I439" s="17">
        <v>0.46530982825149425</v>
      </c>
      <c r="J439" s="17">
        <v>0.10024967844442763</v>
      </c>
      <c r="K439" s="17">
        <v>0.12705822499214725</v>
      </c>
      <c r="L439" s="17">
        <v>0.12122073720162616</v>
      </c>
      <c r="M439" s="20">
        <v>14.8</v>
      </c>
      <c r="N439" s="69">
        <v>0</v>
      </c>
      <c r="O439" s="27">
        <v>15.333333333333334</v>
      </c>
      <c r="P439" s="27">
        <v>15.62</v>
      </c>
      <c r="Q439" s="29">
        <v>29</v>
      </c>
      <c r="R439" s="29">
        <v>21.333333333333332</v>
      </c>
      <c r="S439" s="29">
        <v>21.4</v>
      </c>
      <c r="T439" s="29">
        <v>1</v>
      </c>
      <c r="U439" s="29">
        <v>50</v>
      </c>
      <c r="V439" s="29">
        <v>1</v>
      </c>
      <c r="W439" s="32">
        <v>0.35714285714285715</v>
      </c>
      <c r="X439" s="63">
        <f t="shared" si="33"/>
        <v>1</v>
      </c>
      <c r="Y439" s="63">
        <f t="shared" si="34"/>
        <v>1</v>
      </c>
      <c r="Z439" s="32">
        <v>0.34289999999999998</v>
      </c>
      <c r="AA439" s="27">
        <v>387.80996132340482</v>
      </c>
      <c r="AB439" s="27">
        <v>10180.919548894075</v>
      </c>
      <c r="AC439" s="61">
        <v>1</v>
      </c>
      <c r="AD439" s="27">
        <v>11876.294807119328</v>
      </c>
      <c r="AE439" s="27"/>
      <c r="AF439" s="33">
        <v>44.4</v>
      </c>
      <c r="AG439" s="30">
        <v>58.007014157014154</v>
      </c>
      <c r="AH439" s="51">
        <v>10.666667</v>
      </c>
      <c r="AI439" s="52">
        <v>88.811108000000004</v>
      </c>
      <c r="AJ439" s="52">
        <v>18.712222000000001</v>
      </c>
      <c r="AK439" s="70">
        <v>5.9920309610508454E-2</v>
      </c>
      <c r="AL439" s="73">
        <v>0</v>
      </c>
      <c r="AM439" s="73">
        <v>0</v>
      </c>
      <c r="AN439" s="73">
        <v>0</v>
      </c>
      <c r="AO439" s="17"/>
      <c r="AP439" s="17"/>
      <c r="AQ439" s="17"/>
      <c r="AR439" s="17"/>
      <c r="AS439" s="17"/>
      <c r="AT439" s="28"/>
      <c r="AU439" s="17">
        <v>76.06</v>
      </c>
      <c r="AV439" s="17">
        <v>26.5</v>
      </c>
      <c r="AW439" s="17">
        <v>1.0829587249693502</v>
      </c>
      <c r="AX439" s="17">
        <v>47.727272727272727</v>
      </c>
      <c r="AY439" s="17">
        <v>1.6153846153846154</v>
      </c>
      <c r="AZ439" s="28">
        <v>1</v>
      </c>
    </row>
    <row r="440" spans="1:52" s="29" customFormat="1" ht="14" customHeight="1">
      <c r="A440" s="38" t="s">
        <v>28</v>
      </c>
      <c r="B440" s="39" t="s">
        <v>29</v>
      </c>
      <c r="C440" s="28">
        <v>7</v>
      </c>
      <c r="D440" s="28">
        <v>2002</v>
      </c>
      <c r="E440" s="36">
        <v>7.5117287897992489</v>
      </c>
      <c r="F440" s="53"/>
      <c r="G440" s="53">
        <v>12.924953876839437</v>
      </c>
      <c r="H440" s="68">
        <v>0.58118031687987004</v>
      </c>
      <c r="I440" s="17">
        <v>1.5622169896757834</v>
      </c>
      <c r="J440" s="17">
        <v>1.4399565296142003</v>
      </c>
      <c r="K440" s="17">
        <v>1.3367518236285516</v>
      </c>
      <c r="L440" s="17">
        <v>1.4425644141104494</v>
      </c>
      <c r="M440" s="20">
        <v>23.8</v>
      </c>
      <c r="N440" s="69">
        <v>0</v>
      </c>
      <c r="O440" s="27">
        <v>25.900000000000002</v>
      </c>
      <c r="P440" s="27">
        <v>24.88</v>
      </c>
      <c r="Q440" s="29">
        <v>72</v>
      </c>
      <c r="R440" s="29">
        <v>61</v>
      </c>
      <c r="S440" s="29">
        <v>58.6</v>
      </c>
      <c r="T440" s="29">
        <v>1</v>
      </c>
      <c r="U440" s="29">
        <v>30</v>
      </c>
      <c r="V440" s="29">
        <v>0</v>
      </c>
      <c r="W440" s="32">
        <v>0.30769230769230771</v>
      </c>
      <c r="X440" s="63">
        <f t="shared" si="33"/>
        <v>1</v>
      </c>
      <c r="Y440" s="63">
        <f t="shared" si="34"/>
        <v>1</v>
      </c>
      <c r="Z440" s="32">
        <v>0.3846</v>
      </c>
      <c r="AA440" s="27">
        <v>382.21931882043475</v>
      </c>
      <c r="AB440" s="27">
        <v>5049.6328632307423</v>
      </c>
      <c r="AC440" s="61">
        <v>1</v>
      </c>
      <c r="AD440" s="27">
        <v>6212.2913563483189</v>
      </c>
      <c r="AE440" s="27"/>
      <c r="AF440" s="33">
        <v>44.8</v>
      </c>
      <c r="AG440" s="30">
        <v>74.400000000000006</v>
      </c>
      <c r="AH440" s="51">
        <v>7.0111112000000002</v>
      </c>
      <c r="AI440" s="52">
        <v>79.777778999999995</v>
      </c>
      <c r="AJ440" s="52">
        <v>10.636666999999999</v>
      </c>
      <c r="AK440" s="70">
        <v>0.24382185208653934</v>
      </c>
      <c r="AL440" s="73">
        <v>1</v>
      </c>
      <c r="AM440" s="77">
        <v>0</v>
      </c>
      <c r="AN440" s="73">
        <v>0</v>
      </c>
      <c r="AO440" s="17"/>
      <c r="AP440" s="17"/>
      <c r="AQ440" s="17"/>
      <c r="AR440" s="17"/>
      <c r="AS440" s="17"/>
      <c r="AT440" s="28"/>
      <c r="AU440" s="17">
        <v>69.040000000000006</v>
      </c>
      <c r="AV440" s="17">
        <v>43.53</v>
      </c>
      <c r="AW440" s="17">
        <v>1.1506740681998415</v>
      </c>
      <c r="AX440" s="17">
        <v>46.153846153846153</v>
      </c>
      <c r="AY440" s="17">
        <v>1.0909090909090908</v>
      </c>
      <c r="AZ440" s="28">
        <v>0</v>
      </c>
    </row>
    <row r="441" spans="1:52" s="29" customFormat="1" ht="14" customHeight="1">
      <c r="A441" s="38" t="s">
        <v>30</v>
      </c>
      <c r="B441" s="39" t="s">
        <v>31</v>
      </c>
      <c r="C441" s="28">
        <v>8</v>
      </c>
      <c r="D441" s="28">
        <v>2002</v>
      </c>
      <c r="E441" s="36">
        <v>10.288571224847541</v>
      </c>
      <c r="F441" s="53"/>
      <c r="G441" s="53">
        <v>14.080199673910201</v>
      </c>
      <c r="H441" s="68">
        <v>0.73071202561932913</v>
      </c>
      <c r="I441" s="17">
        <v>0.19804654093712021</v>
      </c>
      <c r="J441" s="17">
        <v>0.15303596345141107</v>
      </c>
      <c r="K441" s="17">
        <v>0.16307894586535829</v>
      </c>
      <c r="L441" s="17">
        <v>0.20528795937300409</v>
      </c>
      <c r="M441" s="20">
        <v>16.5</v>
      </c>
      <c r="N441" s="69">
        <v>0</v>
      </c>
      <c r="O441" s="27">
        <v>16.099999999999998</v>
      </c>
      <c r="P441" s="27">
        <v>17.32</v>
      </c>
      <c r="Q441" s="29">
        <v>18</v>
      </c>
      <c r="R441" s="29">
        <v>30.333333333333332</v>
      </c>
      <c r="S441" s="29">
        <v>24.4</v>
      </c>
      <c r="T441" s="29">
        <v>0</v>
      </c>
      <c r="U441" s="29">
        <v>0</v>
      </c>
      <c r="V441" s="29">
        <v>0</v>
      </c>
      <c r="W441" s="32">
        <v>0.14285714285714285</v>
      </c>
      <c r="X441" s="63">
        <f t="shared" si="33"/>
        <v>0</v>
      </c>
      <c r="Y441" s="63">
        <f t="shared" si="34"/>
        <v>0</v>
      </c>
      <c r="Z441" s="32">
        <v>0.1429</v>
      </c>
      <c r="AA441" s="27">
        <v>452.20913465269177</v>
      </c>
      <c r="AB441" s="27">
        <v>6908.0218774432515</v>
      </c>
      <c r="AC441" s="61">
        <v>1</v>
      </c>
      <c r="AD441" s="27">
        <v>8040.3447926696872</v>
      </c>
      <c r="AE441" s="27"/>
      <c r="AF441" s="33">
        <v>48.3</v>
      </c>
      <c r="AG441" s="30">
        <v>70.617452830188682</v>
      </c>
      <c r="AH441" s="51">
        <v>9.5888889000000006</v>
      </c>
      <c r="AI441" s="52">
        <v>82.855554999999995</v>
      </c>
      <c r="AJ441" s="52">
        <v>14.81</v>
      </c>
      <c r="AK441" s="70">
        <v>0.12133285041651576</v>
      </c>
      <c r="AL441" s="73">
        <v>0</v>
      </c>
      <c r="AM441" s="73">
        <v>0</v>
      </c>
      <c r="AN441" s="73">
        <v>0</v>
      </c>
      <c r="AO441" s="17"/>
      <c r="AP441" s="17"/>
      <c r="AQ441" s="17"/>
      <c r="AR441" s="17"/>
      <c r="AS441" s="17"/>
      <c r="AT441" s="28"/>
      <c r="AU441" s="17">
        <v>86.33</v>
      </c>
      <c r="AV441" s="17">
        <v>49.84</v>
      </c>
      <c r="AW441" s="17">
        <v>1.0839495432796871</v>
      </c>
      <c r="AX441" s="17">
        <v>53.571428571428569</v>
      </c>
      <c r="AY441" s="17">
        <v>1.1538461538461537</v>
      </c>
      <c r="AZ441" s="28">
        <v>0</v>
      </c>
    </row>
    <row r="442" spans="1:52" s="29" customFormat="1" ht="14" customHeight="1">
      <c r="A442" s="38" t="s">
        <v>49</v>
      </c>
      <c r="B442" s="39" t="s">
        <v>50</v>
      </c>
      <c r="C442" s="28">
        <v>9</v>
      </c>
      <c r="D442" s="28">
        <v>2002</v>
      </c>
      <c r="E442" s="36">
        <v>10.353631124587501</v>
      </c>
      <c r="F442" s="53"/>
      <c r="G442" s="53">
        <v>12.296003921985225</v>
      </c>
      <c r="H442" s="68">
        <v>0.84203219113123684</v>
      </c>
      <c r="I442" s="17">
        <v>8.130572767115007</v>
      </c>
      <c r="J442" s="17">
        <v>8.0021157624301029</v>
      </c>
      <c r="K442" s="17">
        <v>7.9075218974641155</v>
      </c>
      <c r="L442" s="17">
        <v>9.020205713870773</v>
      </c>
      <c r="M442" s="20">
        <v>25.5</v>
      </c>
      <c r="N442" s="69">
        <v>0</v>
      </c>
      <c r="O442" s="27">
        <v>25.8</v>
      </c>
      <c r="P442" s="27">
        <v>25.580000000000002</v>
      </c>
      <c r="Q442" s="29">
        <v>166</v>
      </c>
      <c r="R442" s="29">
        <v>160.66666666666666</v>
      </c>
      <c r="S442" s="29">
        <v>161.4</v>
      </c>
      <c r="T442" s="29">
        <v>1</v>
      </c>
      <c r="U442" s="29">
        <v>33</v>
      </c>
      <c r="V442" s="29">
        <v>1</v>
      </c>
      <c r="W442" s="32">
        <v>0.36666666666666664</v>
      </c>
      <c r="X442" s="63">
        <f t="shared" si="33"/>
        <v>1</v>
      </c>
      <c r="Y442" s="63">
        <f t="shared" si="34"/>
        <v>1</v>
      </c>
      <c r="Z442" s="32">
        <v>0.33329999999999999</v>
      </c>
      <c r="AA442" s="27">
        <v>344.40860315873778</v>
      </c>
      <c r="AB442" s="27">
        <v>4086.4518433935909</v>
      </c>
      <c r="AC442" s="61">
        <v>1</v>
      </c>
      <c r="AD442" s="27">
        <v>5480.0388945846207</v>
      </c>
      <c r="AE442" s="27"/>
      <c r="AF442" s="33">
        <v>47.4</v>
      </c>
      <c r="AG442" s="30">
        <v>68.7</v>
      </c>
      <c r="AH442" s="51">
        <v>5.7555554999999998</v>
      </c>
      <c r="AI442" s="52">
        <v>78.055553000000003</v>
      </c>
      <c r="AJ442" s="52">
        <v>6.8177778</v>
      </c>
      <c r="AK442" s="70">
        <v>0.22127627514503126</v>
      </c>
      <c r="AL442" s="73">
        <v>1</v>
      </c>
      <c r="AM442" s="77">
        <v>0</v>
      </c>
      <c r="AN442" s="73">
        <v>0</v>
      </c>
      <c r="AO442" s="17"/>
      <c r="AP442" s="17"/>
      <c r="AQ442" s="17"/>
      <c r="AR442" s="17"/>
      <c r="AS442" s="17"/>
      <c r="AT442" s="28"/>
      <c r="AU442" s="17">
        <v>70.61</v>
      </c>
      <c r="AV442" s="17"/>
      <c r="AW442" s="17"/>
      <c r="AX442" s="17">
        <v>60</v>
      </c>
      <c r="AY442" s="17">
        <v>1.5</v>
      </c>
      <c r="AZ442" s="28"/>
    </row>
    <row r="443" spans="1:52" s="29" customFormat="1" ht="14" customHeight="1">
      <c r="A443" s="38" t="s">
        <v>51</v>
      </c>
      <c r="B443" s="39" t="s">
        <v>52</v>
      </c>
      <c r="C443" s="28">
        <v>10</v>
      </c>
      <c r="D443" s="28">
        <v>2002</v>
      </c>
      <c r="E443" s="36">
        <v>10.719705829336016</v>
      </c>
      <c r="F443" s="53"/>
      <c r="G443" s="53">
        <v>20.212976649169352</v>
      </c>
      <c r="H443" s="68">
        <v>0.53033781295030291</v>
      </c>
      <c r="I443" s="17">
        <v>3.4570782583327255</v>
      </c>
      <c r="J443" s="17">
        <v>2.771497337903873</v>
      </c>
      <c r="K443" s="17">
        <v>2.6728112641502744</v>
      </c>
      <c r="L443" s="17">
        <v>2.8425674542409505</v>
      </c>
      <c r="M443" s="20">
        <v>20.6</v>
      </c>
      <c r="N443" s="69">
        <v>0</v>
      </c>
      <c r="O443" s="27">
        <v>20.7</v>
      </c>
      <c r="P443" s="27">
        <v>21.4</v>
      </c>
      <c r="Q443" s="29">
        <v>109</v>
      </c>
      <c r="R443" s="29">
        <v>126.33333333333333</v>
      </c>
      <c r="S443" s="29">
        <v>122.4</v>
      </c>
      <c r="T443" s="29">
        <v>0</v>
      </c>
      <c r="U443" s="29">
        <v>0</v>
      </c>
      <c r="V443" s="29">
        <v>0</v>
      </c>
      <c r="W443" s="32">
        <v>0.25</v>
      </c>
      <c r="X443" s="63">
        <f t="shared" si="33"/>
        <v>1</v>
      </c>
      <c r="Y443" s="63">
        <f t="shared" si="34"/>
        <v>0</v>
      </c>
      <c r="Z443" s="32">
        <v>0.27079999999999999</v>
      </c>
      <c r="AA443" s="27">
        <v>275.31163240400423</v>
      </c>
      <c r="AB443" s="27">
        <v>5378.7404477802338</v>
      </c>
      <c r="AC443" s="61">
        <v>1</v>
      </c>
      <c r="AD443" s="27">
        <v>6525.0129622067052</v>
      </c>
      <c r="AE443" s="27"/>
      <c r="AF443" s="33">
        <v>47.8</v>
      </c>
      <c r="AG443" s="30">
        <v>73.099999999999994</v>
      </c>
      <c r="AH443" s="51">
        <v>6.0444445</v>
      </c>
      <c r="AI443" s="52">
        <v>85.266666999999998</v>
      </c>
      <c r="AJ443" s="52">
        <v>11.627777999999999</v>
      </c>
      <c r="AK443" s="70">
        <v>0.13073794305636258</v>
      </c>
      <c r="AL443" s="73">
        <v>1</v>
      </c>
      <c r="AM443" s="77">
        <v>0</v>
      </c>
      <c r="AN443" s="73">
        <v>0</v>
      </c>
      <c r="AO443" s="17"/>
      <c r="AP443" s="17"/>
      <c r="AQ443" s="17"/>
      <c r="AR443" s="17"/>
      <c r="AS443" s="17"/>
      <c r="AT443" s="28"/>
      <c r="AU443" s="17">
        <v>73.55</v>
      </c>
      <c r="AV443" s="17">
        <v>38.630000000000003</v>
      </c>
      <c r="AW443" s="17">
        <v>1.3050675675675676</v>
      </c>
      <c r="AX443" s="17">
        <v>58.333333333333336</v>
      </c>
      <c r="AY443" s="17">
        <v>1.4</v>
      </c>
      <c r="AZ443" s="28">
        <v>1</v>
      </c>
    </row>
    <row r="444" spans="1:52" s="29" customFormat="1" ht="14" customHeight="1">
      <c r="A444" s="38" t="s">
        <v>53</v>
      </c>
      <c r="B444" s="39" t="s">
        <v>54</v>
      </c>
      <c r="C444" s="28">
        <v>11</v>
      </c>
      <c r="D444" s="28">
        <v>2002</v>
      </c>
      <c r="E444" s="36">
        <v>11.115245473000758</v>
      </c>
      <c r="F444" s="53"/>
      <c r="G444" s="53">
        <v>15.754424525080331</v>
      </c>
      <c r="H444" s="68">
        <v>0.70553167177295428</v>
      </c>
      <c r="I444" s="17">
        <v>1.0550546710147708</v>
      </c>
      <c r="J444" s="17">
        <v>0.95914061001342799</v>
      </c>
      <c r="K444" s="17">
        <v>0.90253804063050369</v>
      </c>
      <c r="L444" s="17">
        <v>0.84930382282999539</v>
      </c>
      <c r="M444" s="20">
        <v>13.1</v>
      </c>
      <c r="N444" s="69">
        <v>0</v>
      </c>
      <c r="O444" s="27">
        <v>13.600000000000001</v>
      </c>
      <c r="P444" s="27">
        <v>14</v>
      </c>
      <c r="Q444" s="29">
        <v>57</v>
      </c>
      <c r="R444" s="29">
        <v>50</v>
      </c>
      <c r="S444" s="29">
        <v>44.4</v>
      </c>
      <c r="T444" s="29">
        <v>1</v>
      </c>
      <c r="U444" s="29">
        <v>30</v>
      </c>
      <c r="V444" s="29">
        <v>1</v>
      </c>
      <c r="W444" s="32">
        <v>0.26923076923076922</v>
      </c>
      <c r="X444" s="63">
        <f t="shared" si="33"/>
        <v>1</v>
      </c>
      <c r="Y444" s="63">
        <f t="shared" si="34"/>
        <v>0</v>
      </c>
      <c r="Z444" s="32">
        <v>0.34619999999999995</v>
      </c>
      <c r="AA444" s="27">
        <v>513.35209026970267</v>
      </c>
      <c r="AB444" s="27">
        <v>12245.194735054296</v>
      </c>
      <c r="AC444" s="61">
        <v>1</v>
      </c>
      <c r="AD444" s="27">
        <v>14644.195061341583</v>
      </c>
      <c r="AE444" s="27"/>
      <c r="AF444" s="33">
        <v>46.5</v>
      </c>
      <c r="AG444" s="30">
        <v>49.5</v>
      </c>
      <c r="AH444" s="51">
        <v>10.044444</v>
      </c>
      <c r="AI444" s="52">
        <v>81.511112999999995</v>
      </c>
      <c r="AJ444" s="52">
        <v>2.1044444000000002</v>
      </c>
      <c r="AK444" s="70">
        <v>7.7200303490136568E-2</v>
      </c>
      <c r="AL444" s="73">
        <v>0</v>
      </c>
      <c r="AM444" s="73">
        <v>0</v>
      </c>
      <c r="AN444" s="73">
        <v>0</v>
      </c>
      <c r="AO444" s="17"/>
      <c r="AP444" s="17"/>
      <c r="AQ444" s="17"/>
      <c r="AR444" s="17"/>
      <c r="AS444" s="17"/>
      <c r="AT444" s="28"/>
      <c r="AU444" s="17">
        <v>87.99</v>
      </c>
      <c r="AV444" s="17">
        <v>52.26</v>
      </c>
      <c r="AW444" s="17">
        <v>1.2052583025830259</v>
      </c>
      <c r="AX444" s="17">
        <v>53.846153846153847</v>
      </c>
      <c r="AY444" s="17">
        <v>1.1666666666666667</v>
      </c>
      <c r="AZ444" s="28">
        <v>1</v>
      </c>
    </row>
    <row r="445" spans="1:52" s="29" customFormat="1" ht="14" customHeight="1">
      <c r="A445" s="38" t="s">
        <v>55</v>
      </c>
      <c r="B445" s="39" t="s">
        <v>57</v>
      </c>
      <c r="C445" s="28">
        <v>12</v>
      </c>
      <c r="D445" s="28">
        <v>2002</v>
      </c>
      <c r="E445" s="36">
        <v>9.990985574539609</v>
      </c>
      <c r="F445" s="53"/>
      <c r="G445" s="53">
        <v>20.081097233399305</v>
      </c>
      <c r="H445" s="68">
        <v>0.4975318558750062</v>
      </c>
      <c r="I445" s="17">
        <v>0.49308096071258151</v>
      </c>
      <c r="J445" s="17">
        <v>0.39764593605853349</v>
      </c>
      <c r="K445" s="17">
        <v>0.30622712206912117</v>
      </c>
      <c r="L445" s="17">
        <v>0.23984896794338875</v>
      </c>
      <c r="M445" s="20">
        <v>20.8</v>
      </c>
      <c r="N445" s="69">
        <v>0</v>
      </c>
      <c r="O445" s="27">
        <v>21.733333333333334</v>
      </c>
      <c r="P445" s="27">
        <v>21.740000000000002</v>
      </c>
      <c r="Q445" s="29">
        <v>111</v>
      </c>
      <c r="R445" s="29">
        <v>64</v>
      </c>
      <c r="S445" s="29">
        <v>51.4</v>
      </c>
      <c r="T445" s="29">
        <v>1</v>
      </c>
      <c r="U445" s="29">
        <v>30</v>
      </c>
      <c r="V445" s="29">
        <v>1</v>
      </c>
      <c r="W445" s="32">
        <v>0.16666666666666666</v>
      </c>
      <c r="X445" s="63">
        <f t="shared" si="33"/>
        <v>1</v>
      </c>
      <c r="Y445" s="63">
        <f t="shared" si="34"/>
        <v>0</v>
      </c>
      <c r="Z445" s="32">
        <v>0.13039999999999999</v>
      </c>
      <c r="AA445" s="27">
        <v>505.87141422490777</v>
      </c>
      <c r="AB445" s="27">
        <v>6115.0295186768035</v>
      </c>
      <c r="AC445" s="61">
        <v>1</v>
      </c>
      <c r="AD445" s="27">
        <v>9038.0031739454935</v>
      </c>
      <c r="AE445" s="27"/>
      <c r="AF445" s="33">
        <v>46.4</v>
      </c>
      <c r="AG445" s="30">
        <v>66.2</v>
      </c>
      <c r="AH445" s="51">
        <v>6.5777777999999998</v>
      </c>
      <c r="AI445" s="52">
        <v>83.477776000000006</v>
      </c>
      <c r="AJ445" s="52">
        <v>3.2844445000000002</v>
      </c>
      <c r="AK445" s="70">
        <v>5.5687767729652546E-2</v>
      </c>
      <c r="AL445" s="73">
        <v>1</v>
      </c>
      <c r="AM445" s="77">
        <v>0</v>
      </c>
      <c r="AN445" s="73">
        <v>0</v>
      </c>
      <c r="AO445" s="17"/>
      <c r="AP445" s="17"/>
      <c r="AQ445" s="17"/>
      <c r="AR445" s="17"/>
      <c r="AS445" s="17"/>
      <c r="AT445" s="28"/>
      <c r="AU445" s="17">
        <v>79.73</v>
      </c>
      <c r="AV445" s="17">
        <v>56.78</v>
      </c>
      <c r="AW445" s="17">
        <v>2.2711999999999999</v>
      </c>
      <c r="AX445" s="17">
        <v>92.307692307692307</v>
      </c>
      <c r="AY445" s="17">
        <v>12</v>
      </c>
      <c r="AZ445" s="28">
        <v>1</v>
      </c>
    </row>
    <row r="446" spans="1:52" s="29" customFormat="1" ht="14" customHeight="1">
      <c r="A446" s="38" t="s">
        <v>60</v>
      </c>
      <c r="B446" s="39" t="s">
        <v>4</v>
      </c>
      <c r="C446" s="28">
        <v>13</v>
      </c>
      <c r="D446" s="28">
        <v>2002</v>
      </c>
      <c r="E446" s="36">
        <v>9.010833966396806</v>
      </c>
      <c r="F446" s="53"/>
      <c r="G446" s="53">
        <v>17.013678125620196</v>
      </c>
      <c r="H446" s="68">
        <v>0.52962292455902071</v>
      </c>
      <c r="I446" s="17">
        <v>0.84012494165799023</v>
      </c>
      <c r="J446" s="17">
        <v>0.60316662478009553</v>
      </c>
      <c r="K446" s="17">
        <v>0.73396061621934783</v>
      </c>
      <c r="L446" s="17">
        <v>0.93190486147237483</v>
      </c>
      <c r="M446" s="20">
        <v>12.3</v>
      </c>
      <c r="N446" s="69">
        <v>0</v>
      </c>
      <c r="O446" s="27">
        <v>12.9</v>
      </c>
      <c r="P446" s="27">
        <v>14.1</v>
      </c>
      <c r="Q446" s="29">
        <v>72</v>
      </c>
      <c r="R446" s="29">
        <v>59.666666666666664</v>
      </c>
      <c r="S446" s="29">
        <v>58</v>
      </c>
      <c r="T446" s="29">
        <v>1</v>
      </c>
      <c r="U446" s="29">
        <v>30</v>
      </c>
      <c r="V446" s="29">
        <v>1</v>
      </c>
      <c r="W446" s="32">
        <v>0.14583333333333334</v>
      </c>
      <c r="X446" s="63">
        <f t="shared" si="33"/>
        <v>0</v>
      </c>
      <c r="Y446" s="63">
        <f t="shared" si="34"/>
        <v>0</v>
      </c>
      <c r="Z446" s="32">
        <v>0.16670000000000001</v>
      </c>
      <c r="AA446" s="27">
        <v>419.4907376016011</v>
      </c>
      <c r="AB446" s="27">
        <v>9621.6272938676484</v>
      </c>
      <c r="AC446" s="61">
        <v>1</v>
      </c>
      <c r="AD446" s="27">
        <v>9225.2807458300122</v>
      </c>
      <c r="AE446" s="27"/>
      <c r="AF446" s="33">
        <v>46.8</v>
      </c>
      <c r="AG446" s="30">
        <v>58.4</v>
      </c>
      <c r="AH446" s="51">
        <v>9.4999997</v>
      </c>
      <c r="AI446" s="52">
        <v>79.477780999999993</v>
      </c>
      <c r="AJ446" s="52">
        <v>10.728889000000001</v>
      </c>
      <c r="AK446" s="70">
        <v>9.8115379082146459E-2</v>
      </c>
      <c r="AL446" s="73">
        <v>1</v>
      </c>
      <c r="AM446" s="77">
        <v>0</v>
      </c>
      <c r="AN446" s="73">
        <v>0</v>
      </c>
      <c r="AO446" s="17"/>
      <c r="AP446" s="17"/>
      <c r="AQ446" s="17"/>
      <c r="AR446" s="17"/>
      <c r="AS446" s="17"/>
      <c r="AT446" s="28"/>
      <c r="AU446" s="17">
        <v>77.16</v>
      </c>
      <c r="AV446" s="17">
        <v>28.21</v>
      </c>
      <c r="AW446" s="17">
        <v>1.3754266211604096</v>
      </c>
      <c r="AX446" s="17">
        <v>37.5</v>
      </c>
      <c r="AY446" s="17">
        <v>1.5</v>
      </c>
      <c r="AZ446" s="28">
        <v>1</v>
      </c>
    </row>
    <row r="447" spans="1:52" s="29" customFormat="1" ht="14" customHeight="1">
      <c r="A447" s="38" t="s">
        <v>5</v>
      </c>
      <c r="B447" s="39" t="s">
        <v>6</v>
      </c>
      <c r="C447" s="28">
        <v>14</v>
      </c>
      <c r="D447" s="28">
        <v>2002</v>
      </c>
      <c r="E447" s="36">
        <v>8.7117549164080845</v>
      </c>
      <c r="F447" s="53"/>
      <c r="G447" s="53">
        <v>11.779420078865044</v>
      </c>
      <c r="H447" s="68">
        <v>0.73957417751311472</v>
      </c>
      <c r="I447" s="17">
        <v>2.2932708403080015</v>
      </c>
      <c r="J447" s="17">
        <v>1.8831603615667893</v>
      </c>
      <c r="K447" s="17">
        <v>2.0184420601168278</v>
      </c>
      <c r="L447" s="17">
        <v>2.2124772627688265</v>
      </c>
      <c r="M447" s="20">
        <v>22.3</v>
      </c>
      <c r="N447" s="69">
        <v>0</v>
      </c>
      <c r="O447" s="27">
        <v>21.366666666666664</v>
      </c>
      <c r="P447" s="27">
        <v>21.16</v>
      </c>
      <c r="Q447" s="29">
        <v>46</v>
      </c>
      <c r="R447" s="29">
        <v>51.333333333333336</v>
      </c>
      <c r="S447" s="29">
        <v>48</v>
      </c>
      <c r="T447" s="29">
        <v>1</v>
      </c>
      <c r="U447" s="29">
        <v>30</v>
      </c>
      <c r="V447" s="29">
        <v>1</v>
      </c>
      <c r="W447" s="32">
        <v>0.3</v>
      </c>
      <c r="X447" s="63">
        <f t="shared" si="33"/>
        <v>1</v>
      </c>
      <c r="Y447" s="63">
        <f t="shared" si="34"/>
        <v>1</v>
      </c>
      <c r="Z447" s="32">
        <v>0.2571</v>
      </c>
      <c r="AA447" s="27">
        <v>326.41783032859217</v>
      </c>
      <c r="AB447" s="27">
        <v>5059.9229914048583</v>
      </c>
      <c r="AC447" s="61">
        <v>1</v>
      </c>
      <c r="AD447" s="27">
        <v>6457.3670232496233</v>
      </c>
      <c r="AE447" s="27"/>
      <c r="AF447" s="33">
        <v>49.8</v>
      </c>
      <c r="AG447" s="30">
        <v>69.900000000000006</v>
      </c>
      <c r="AH447" s="51">
        <v>5.5000001000000003</v>
      </c>
      <c r="AI447" s="52">
        <v>70.777778999999995</v>
      </c>
      <c r="AJ447" s="52">
        <v>32.906668000000003</v>
      </c>
      <c r="AK447" s="70">
        <v>0.32722469177220498</v>
      </c>
      <c r="AL447" s="73">
        <v>1</v>
      </c>
      <c r="AM447" s="77">
        <v>0</v>
      </c>
      <c r="AN447" s="73">
        <v>0</v>
      </c>
      <c r="AO447" s="17"/>
      <c r="AP447" s="17"/>
      <c r="AQ447" s="17"/>
      <c r="AR447" s="17"/>
      <c r="AS447" s="17"/>
      <c r="AT447" s="28"/>
      <c r="AU447" s="17">
        <v>73.430000000000007</v>
      </c>
      <c r="AV447" s="17"/>
      <c r="AW447" s="17"/>
      <c r="AX447" s="17">
        <v>45</v>
      </c>
      <c r="AY447" s="17">
        <v>1</v>
      </c>
      <c r="AZ447" s="28"/>
    </row>
    <row r="448" spans="1:52" s="29" customFormat="1" ht="14" customHeight="1">
      <c r="A448" s="38" t="s">
        <v>7</v>
      </c>
      <c r="B448" s="39" t="s">
        <v>8</v>
      </c>
      <c r="C448" s="28">
        <v>15</v>
      </c>
      <c r="D448" s="28">
        <v>2002</v>
      </c>
      <c r="E448" s="36">
        <v>11.38586014315266</v>
      </c>
      <c r="F448" s="53"/>
      <c r="G448" s="53">
        <v>19.745778157113996</v>
      </c>
      <c r="H448" s="68">
        <v>0.57662250900203549</v>
      </c>
      <c r="I448" s="17">
        <v>0.38910505836575876</v>
      </c>
      <c r="J448" s="17">
        <v>0.19455252918287938</v>
      </c>
      <c r="K448" s="17">
        <v>0.333917059715159</v>
      </c>
      <c r="L448" s="17">
        <v>0.37470743869511902</v>
      </c>
      <c r="M448" s="20">
        <v>11.7</v>
      </c>
      <c r="N448" s="69">
        <v>0</v>
      </c>
      <c r="O448" s="27">
        <v>12.033333333333331</v>
      </c>
      <c r="P448" s="27">
        <v>12.66</v>
      </c>
      <c r="Q448" s="29">
        <v>0</v>
      </c>
      <c r="R448" s="29">
        <v>3.3333333333333335</v>
      </c>
      <c r="S448" s="29">
        <v>25.8</v>
      </c>
      <c r="T448" s="29">
        <v>1</v>
      </c>
      <c r="U448" s="29">
        <v>30</v>
      </c>
      <c r="V448" s="29">
        <v>1</v>
      </c>
      <c r="W448" s="32">
        <v>0.2857142857142857</v>
      </c>
      <c r="X448" s="63">
        <f t="shared" si="33"/>
        <v>1</v>
      </c>
      <c r="Y448" s="63">
        <f t="shared" si="34"/>
        <v>0</v>
      </c>
      <c r="Z448" s="32">
        <v>0.28570000000000001</v>
      </c>
      <c r="AA448" s="27">
        <v>510.09581064963226</v>
      </c>
      <c r="AB448" s="27">
        <v>23744.911027727874</v>
      </c>
      <c r="AC448" s="61">
        <v>1</v>
      </c>
      <c r="AD448" s="27">
        <v>49469.921479461314</v>
      </c>
      <c r="AE448" s="27"/>
      <c r="AF448" s="33">
        <v>47.6</v>
      </c>
      <c r="AG448" s="30">
        <v>50.7</v>
      </c>
      <c r="AH448" s="51">
        <v>5.3555554000000001</v>
      </c>
      <c r="AI448" s="52">
        <v>88.933331999999993</v>
      </c>
      <c r="AJ448" s="52">
        <v>5.1311111</v>
      </c>
      <c r="AK448" s="70">
        <v>9.0300658978583193E-2</v>
      </c>
      <c r="AL448" s="73">
        <v>0</v>
      </c>
      <c r="AM448" s="73">
        <v>0</v>
      </c>
      <c r="AN448" s="73">
        <v>0</v>
      </c>
      <c r="AO448" s="17"/>
      <c r="AP448" s="17"/>
      <c r="AQ448" s="17"/>
      <c r="AR448" s="17"/>
      <c r="AS448" s="17"/>
      <c r="AT448" s="28"/>
      <c r="AU448" s="17">
        <v>81.11</v>
      </c>
      <c r="AV448" s="17">
        <v>43.36</v>
      </c>
      <c r="AW448" s="17">
        <v>1.1798639455782314</v>
      </c>
      <c r="AX448" s="17">
        <v>45.714285714285715</v>
      </c>
      <c r="AY448" s="17">
        <v>1.2307692307692308</v>
      </c>
      <c r="AZ448" s="28">
        <v>0</v>
      </c>
    </row>
    <row r="449" spans="1:53" s="29" customFormat="1" ht="14" customHeight="1">
      <c r="A449" s="38" t="s">
        <v>9</v>
      </c>
      <c r="B449" s="39" t="s">
        <v>10</v>
      </c>
      <c r="C449" s="28">
        <v>16</v>
      </c>
      <c r="D449" s="28">
        <v>2002</v>
      </c>
      <c r="E449" s="36">
        <v>10.131077539772026</v>
      </c>
      <c r="F449" s="53"/>
      <c r="G449" s="53">
        <v>19.278585859240962</v>
      </c>
      <c r="H449" s="68">
        <v>0.52550937157643296</v>
      </c>
      <c r="I449" s="17">
        <v>0.40250447227191416</v>
      </c>
      <c r="J449" s="17">
        <v>0.30411449016100178</v>
      </c>
      <c r="K449" s="17">
        <v>0.38419777014520201</v>
      </c>
      <c r="L449" s="17">
        <v>0.41208502859791435</v>
      </c>
      <c r="M449" s="20">
        <v>14.8</v>
      </c>
      <c r="N449" s="69">
        <v>0</v>
      </c>
      <c r="O449" s="27">
        <v>15.366666666666667</v>
      </c>
      <c r="P449" s="27">
        <v>15.919999999999998</v>
      </c>
      <c r="Q449" s="29">
        <v>45</v>
      </c>
      <c r="R449" s="29">
        <v>44</v>
      </c>
      <c r="S449" s="29">
        <v>39.6</v>
      </c>
      <c r="T449" s="29">
        <v>1</v>
      </c>
      <c r="U449" s="29">
        <v>33</v>
      </c>
      <c r="V449" s="29">
        <v>0</v>
      </c>
      <c r="W449" s="32">
        <v>0.23255813953488372</v>
      </c>
      <c r="X449" s="63">
        <f t="shared" ref="X449:X480" si="35">IF(W449&gt;=0.15,1,0)</f>
        <v>1</v>
      </c>
      <c r="Y449" s="63">
        <f t="shared" ref="Y449:Y480" si="36">IF(W449&gt;=0.3,1,0)</f>
        <v>0</v>
      </c>
      <c r="Z449" s="32">
        <v>0.37209999999999999</v>
      </c>
      <c r="AA449" s="27">
        <v>425.64766626920482</v>
      </c>
      <c r="AB449" s="27">
        <v>9441.9750425665552</v>
      </c>
      <c r="AC449" s="61">
        <v>1</v>
      </c>
      <c r="AD449" s="27">
        <v>10231.297180248057</v>
      </c>
      <c r="AE449" s="27"/>
      <c r="AF449" s="33">
        <v>50.6</v>
      </c>
      <c r="AG449" s="30">
        <v>52.2</v>
      </c>
      <c r="AH449" s="51">
        <v>7.3444443000000001</v>
      </c>
      <c r="AI449" s="52">
        <v>84.700001</v>
      </c>
      <c r="AJ449" s="52">
        <v>2.7677778000000002</v>
      </c>
      <c r="AK449" s="70">
        <v>0.10202799712849964</v>
      </c>
      <c r="AL449" s="73">
        <v>0</v>
      </c>
      <c r="AM449" s="73">
        <v>0</v>
      </c>
      <c r="AN449" s="73">
        <v>0</v>
      </c>
      <c r="AO449" s="17"/>
      <c r="AP449" s="17"/>
      <c r="AQ449" s="17"/>
      <c r="AR449" s="17"/>
      <c r="AS449" s="17"/>
      <c r="AT449" s="28"/>
      <c r="AU449" s="17">
        <v>82.32</v>
      </c>
      <c r="AV449" s="17">
        <v>47.62</v>
      </c>
      <c r="AW449" s="17">
        <v>1.1943817406571358</v>
      </c>
      <c r="AX449" s="17">
        <v>52.631578947368418</v>
      </c>
      <c r="AY449" s="17">
        <v>1.25</v>
      </c>
      <c r="AZ449" s="28">
        <v>0</v>
      </c>
    </row>
    <row r="450" spans="1:53" s="29" customFormat="1" ht="14" customHeight="1">
      <c r="A450" s="38" t="s">
        <v>11</v>
      </c>
      <c r="B450" s="39" t="s">
        <v>12</v>
      </c>
      <c r="C450" s="28">
        <v>17</v>
      </c>
      <c r="D450" s="28">
        <v>2002</v>
      </c>
      <c r="E450" s="36">
        <v>16.128181565107646</v>
      </c>
      <c r="F450" s="53"/>
      <c r="G450" s="53">
        <v>24.891206326389867</v>
      </c>
      <c r="H450" s="68">
        <v>0.64794696382426475</v>
      </c>
      <c r="I450" s="17">
        <v>4.9061109302073156</v>
      </c>
      <c r="J450" s="17">
        <v>4.4683237454321789</v>
      </c>
      <c r="K450" s="17">
        <v>4.9528554424727842</v>
      </c>
      <c r="L450" s="17">
        <v>5.7348305985445709</v>
      </c>
      <c r="M450" s="20">
        <v>18.899999999999999</v>
      </c>
      <c r="N450" s="69">
        <v>0</v>
      </c>
      <c r="O450" s="27">
        <v>18.933333333333334</v>
      </c>
      <c r="P450" s="27">
        <v>20.119999999999997</v>
      </c>
      <c r="Q450" s="29">
        <v>69</v>
      </c>
      <c r="R450" s="29">
        <v>59</v>
      </c>
      <c r="S450" s="29">
        <v>58.8</v>
      </c>
      <c r="T450" s="29">
        <v>1</v>
      </c>
      <c r="U450" s="29">
        <v>30</v>
      </c>
      <c r="V450" s="29">
        <v>1</v>
      </c>
      <c r="W450" s="32">
        <v>0.16666666666666666</v>
      </c>
      <c r="X450" s="63">
        <f t="shared" si="35"/>
        <v>1</v>
      </c>
      <c r="Y450" s="63">
        <f t="shared" si="36"/>
        <v>0</v>
      </c>
      <c r="Z450" s="32">
        <v>0.18329999999999999</v>
      </c>
      <c r="AA450" s="27">
        <v>321.54101803228042</v>
      </c>
      <c r="AB450" s="27">
        <v>5883.1092635341938</v>
      </c>
      <c r="AC450" s="61">
        <v>1</v>
      </c>
      <c r="AD450" s="27">
        <v>4932.2438068477541</v>
      </c>
      <c r="AE450" s="27"/>
      <c r="AF450" s="33">
        <v>50.2</v>
      </c>
      <c r="AG450" s="30">
        <v>70.3</v>
      </c>
      <c r="AH450" s="51">
        <v>6.1111110999999996</v>
      </c>
      <c r="AI450" s="52">
        <v>83.811111999999994</v>
      </c>
      <c r="AJ450" s="52">
        <v>7.0366666999999996</v>
      </c>
      <c r="AK450" s="70">
        <v>0.15499054270333187</v>
      </c>
      <c r="AL450" s="73">
        <v>1</v>
      </c>
      <c r="AM450" s="73">
        <v>0</v>
      </c>
      <c r="AN450" s="73">
        <v>0</v>
      </c>
      <c r="AO450" s="17"/>
      <c r="AP450" s="17"/>
      <c r="AQ450" s="17"/>
      <c r="AR450" s="17"/>
      <c r="AS450" s="17"/>
      <c r="AT450" s="28"/>
      <c r="AU450" s="17">
        <v>70.569999999999993</v>
      </c>
      <c r="AV450" s="17">
        <v>60.7</v>
      </c>
      <c r="AW450" s="17">
        <v>2.3527131782945738</v>
      </c>
      <c r="AX450" s="17">
        <v>80</v>
      </c>
      <c r="AY450" s="17">
        <v>4</v>
      </c>
      <c r="AZ450" s="28"/>
    </row>
    <row r="451" spans="1:53" s="29" customFormat="1" ht="14" customHeight="1">
      <c r="A451" s="38" t="s">
        <v>13</v>
      </c>
      <c r="B451" s="39" t="s">
        <v>14</v>
      </c>
      <c r="C451" s="28">
        <v>18</v>
      </c>
      <c r="D451" s="28">
        <v>2002</v>
      </c>
      <c r="E451" s="36">
        <v>12.862008787524493</v>
      </c>
      <c r="F451" s="53"/>
      <c r="G451" s="53">
        <v>19.163529393824117</v>
      </c>
      <c r="H451" s="68">
        <v>0.67117118789556418</v>
      </c>
      <c r="I451" s="17">
        <v>1.0104876368368674</v>
      </c>
      <c r="J451" s="17">
        <v>0.77317614636760323</v>
      </c>
      <c r="K451" s="17">
        <v>0.64472131653118836</v>
      </c>
      <c r="L451" s="17">
        <v>0.82185038000274879</v>
      </c>
      <c r="M451" s="20">
        <v>20.2</v>
      </c>
      <c r="N451" s="69">
        <v>0</v>
      </c>
      <c r="O451" s="27">
        <v>19.466666666666669</v>
      </c>
      <c r="P451" s="27">
        <v>20.16</v>
      </c>
      <c r="Q451" s="29">
        <v>61</v>
      </c>
      <c r="R451" s="29">
        <v>82.333333333333329</v>
      </c>
      <c r="S451" s="29">
        <v>85.4</v>
      </c>
      <c r="T451" s="29">
        <v>1</v>
      </c>
      <c r="U451" s="29">
        <v>30</v>
      </c>
      <c r="V451" s="29">
        <v>0</v>
      </c>
      <c r="W451" s="32">
        <v>0.1111111111111111</v>
      </c>
      <c r="X451" s="63">
        <f t="shared" si="35"/>
        <v>0</v>
      </c>
      <c r="Y451" s="63">
        <f t="shared" si="36"/>
        <v>0</v>
      </c>
      <c r="Z451" s="32">
        <v>0.14710000000000001</v>
      </c>
      <c r="AA451" s="27">
        <v>521.99271101687089</v>
      </c>
      <c r="AB451" s="27">
        <v>5275.6043209052932</v>
      </c>
      <c r="AC451" s="61">
        <v>1</v>
      </c>
      <c r="AD451" s="27">
        <v>6407.4631743960526</v>
      </c>
      <c r="AE451" s="27"/>
      <c r="AF451" s="33">
        <v>44.2</v>
      </c>
      <c r="AG451" s="30">
        <v>62.8</v>
      </c>
      <c r="AH451" s="51">
        <v>7.9888890000000004</v>
      </c>
      <c r="AI451" s="52">
        <v>86.122221999999994</v>
      </c>
      <c r="AJ451" s="52">
        <v>6.9955556000000003</v>
      </c>
      <c r="AK451" s="70">
        <v>6.4881407804131597E-2</v>
      </c>
      <c r="AL451" s="73">
        <v>0</v>
      </c>
      <c r="AM451" s="73">
        <v>0</v>
      </c>
      <c r="AN451" s="73">
        <v>0</v>
      </c>
      <c r="AO451" s="17"/>
      <c r="AP451" s="17"/>
      <c r="AQ451" s="17"/>
      <c r="AR451" s="17"/>
      <c r="AS451" s="17"/>
      <c r="AT451" s="28"/>
      <c r="AU451" s="17">
        <v>83.16</v>
      </c>
      <c r="AV451" s="17">
        <v>54.44</v>
      </c>
      <c r="AW451" s="17">
        <v>1.255824682814302</v>
      </c>
      <c r="AX451" s="17">
        <v>57.692307692307686</v>
      </c>
      <c r="AY451" s="17">
        <v>1.3636363636363635</v>
      </c>
      <c r="AZ451" s="28">
        <v>0</v>
      </c>
    </row>
    <row r="452" spans="1:53" s="29" customFormat="1" ht="14" customHeight="1">
      <c r="A452" s="38" t="s">
        <v>15</v>
      </c>
      <c r="B452" s="39" t="s">
        <v>16</v>
      </c>
      <c r="C452" s="28">
        <v>19</v>
      </c>
      <c r="D452" s="28">
        <v>2002</v>
      </c>
      <c r="E452" s="36">
        <v>10.928222218054886</v>
      </c>
      <c r="F452" s="53"/>
      <c r="G452" s="53">
        <v>12.937826147667586</v>
      </c>
      <c r="H452" s="68">
        <v>0.84467221102866741</v>
      </c>
      <c r="I452" s="17">
        <v>0.29017047515415306</v>
      </c>
      <c r="J452" s="17">
        <v>0.24180872929512753</v>
      </c>
      <c r="K452" s="17">
        <v>0.20825850111222052</v>
      </c>
      <c r="L452" s="17">
        <v>0.22554052099337527</v>
      </c>
      <c r="M452" s="20">
        <v>16.5</v>
      </c>
      <c r="N452" s="69">
        <v>0</v>
      </c>
      <c r="O452" s="27">
        <v>17.166666666666668</v>
      </c>
      <c r="P452" s="27">
        <v>18.2</v>
      </c>
      <c r="Q452" s="29">
        <v>84</v>
      </c>
      <c r="R452" s="29">
        <v>64.333333333333329</v>
      </c>
      <c r="S452" s="29">
        <v>56.2</v>
      </c>
      <c r="T452" s="29">
        <v>1</v>
      </c>
      <c r="U452" s="29">
        <v>30</v>
      </c>
      <c r="V452" s="29">
        <v>1</v>
      </c>
      <c r="W452" s="32">
        <v>0.32558139534883723</v>
      </c>
      <c r="X452" s="63">
        <f t="shared" si="35"/>
        <v>1</v>
      </c>
      <c r="Y452" s="63">
        <f t="shared" si="36"/>
        <v>1</v>
      </c>
      <c r="Z452" s="32">
        <v>0.3256</v>
      </c>
      <c r="AA452" s="27">
        <v>480.08858391490651</v>
      </c>
      <c r="AB452" s="27">
        <v>10393.090965787298</v>
      </c>
      <c r="AC452" s="61">
        <v>1</v>
      </c>
      <c r="AD452" s="27">
        <v>14253.108184817347</v>
      </c>
      <c r="AE452" s="27"/>
      <c r="AF452" s="33">
        <v>44.8</v>
      </c>
      <c r="AG452" s="30">
        <v>67.900000000000006</v>
      </c>
      <c r="AH452" s="51">
        <v>7.8111109000000001</v>
      </c>
      <c r="AI452" s="52">
        <v>87.277776000000003</v>
      </c>
      <c r="AJ452" s="52">
        <v>4.8833333000000003</v>
      </c>
      <c r="AK452" s="70">
        <v>9.1930663478780636E-2</v>
      </c>
      <c r="AL452" s="73">
        <v>1</v>
      </c>
      <c r="AM452" s="73">
        <v>0</v>
      </c>
      <c r="AN452" s="73">
        <v>0</v>
      </c>
      <c r="AO452" s="17"/>
      <c r="AP452" s="17"/>
      <c r="AQ452" s="17"/>
      <c r="AR452" s="17"/>
      <c r="AS452" s="17"/>
      <c r="AT452" s="28"/>
      <c r="AU452" s="17">
        <v>74.569999999999993</v>
      </c>
      <c r="AV452" s="17">
        <v>63.57</v>
      </c>
      <c r="AW452" s="17">
        <v>4.9393939393939394</v>
      </c>
      <c r="AX452" s="17">
        <v>72.727272727272734</v>
      </c>
      <c r="AY452" s="17">
        <v>3.2</v>
      </c>
      <c r="AZ452" s="28">
        <v>1</v>
      </c>
    </row>
    <row r="453" spans="1:53" s="29" customFormat="1" ht="14" customHeight="1">
      <c r="A453" s="38" t="s">
        <v>17</v>
      </c>
      <c r="B453" s="39" t="s">
        <v>18</v>
      </c>
      <c r="C453" s="28">
        <v>20</v>
      </c>
      <c r="D453" s="28">
        <v>2002</v>
      </c>
      <c r="E453" s="36">
        <v>8.5320501490511482</v>
      </c>
      <c r="F453" s="53"/>
      <c r="G453" s="53">
        <v>14.816031561100765</v>
      </c>
      <c r="H453" s="68">
        <v>0.57586608896351832</v>
      </c>
      <c r="I453" s="17">
        <v>0.14594989053758209</v>
      </c>
      <c r="J453" s="17">
        <v>9.729992702505473E-2</v>
      </c>
      <c r="K453" s="17">
        <v>7.4319880173635985E-2</v>
      </c>
      <c r="L453" s="17">
        <v>8.8517811473804026E-2</v>
      </c>
      <c r="M453" s="20">
        <v>17.2</v>
      </c>
      <c r="N453" s="69">
        <v>0</v>
      </c>
      <c r="O453" s="27">
        <v>16.3</v>
      </c>
      <c r="P453" s="27">
        <v>16.02</v>
      </c>
      <c r="Q453" s="29">
        <v>24</v>
      </c>
      <c r="R453" s="29">
        <v>40</v>
      </c>
      <c r="S453" s="29">
        <v>57.8</v>
      </c>
      <c r="T453" s="29">
        <v>1</v>
      </c>
      <c r="U453" s="29">
        <v>30</v>
      </c>
      <c r="V453" s="29">
        <v>1</v>
      </c>
      <c r="W453" s="32">
        <v>4.1666666666666664E-2</v>
      </c>
      <c r="X453" s="63">
        <f t="shared" si="35"/>
        <v>0</v>
      </c>
      <c r="Y453" s="63">
        <f t="shared" si="36"/>
        <v>0</v>
      </c>
      <c r="Z453" s="32">
        <v>0.125</v>
      </c>
      <c r="AA453" s="27">
        <v>508.40299505405829</v>
      </c>
      <c r="AB453" s="27">
        <v>35930.123101513862</v>
      </c>
      <c r="AC453" s="61">
        <v>1</v>
      </c>
      <c r="AD453" s="27">
        <v>29196.354162698266</v>
      </c>
      <c r="AE453" s="27"/>
      <c r="AF453" s="33">
        <v>40.700000000000003</v>
      </c>
      <c r="AG453" s="30">
        <v>33.299999999999997</v>
      </c>
      <c r="AH453" s="51">
        <v>5.1222222000000004</v>
      </c>
      <c r="AI453" s="52">
        <v>96.099997999999999</v>
      </c>
      <c r="AJ453" s="52">
        <v>0.84444445000000001</v>
      </c>
      <c r="AK453" s="70">
        <v>6.0482907004542195E-2</v>
      </c>
      <c r="AL453" s="73">
        <v>0</v>
      </c>
      <c r="AM453" s="73">
        <v>0</v>
      </c>
      <c r="AN453" s="73">
        <v>0</v>
      </c>
      <c r="AO453" s="17"/>
      <c r="AP453" s="17"/>
      <c r="AQ453" s="17"/>
      <c r="AR453" s="17"/>
      <c r="AS453" s="17"/>
      <c r="AT453" s="28"/>
      <c r="AU453" s="17">
        <v>80.3</v>
      </c>
      <c r="AV453" s="17">
        <v>51.71</v>
      </c>
      <c r="AW453" s="17">
        <v>1.116123462119577</v>
      </c>
      <c r="AX453" s="17">
        <v>66.666666666666657</v>
      </c>
      <c r="AY453" s="17">
        <v>2</v>
      </c>
      <c r="AZ453" s="28">
        <v>1</v>
      </c>
    </row>
    <row r="454" spans="1:53" s="29" customFormat="1" ht="14" customHeight="1">
      <c r="A454" s="38" t="s">
        <v>19</v>
      </c>
      <c r="B454" s="39" t="s">
        <v>20</v>
      </c>
      <c r="C454" s="28">
        <v>21</v>
      </c>
      <c r="D454" s="28">
        <v>2002</v>
      </c>
      <c r="E454" s="36">
        <v>7.7263441364036778</v>
      </c>
      <c r="F454" s="53"/>
      <c r="G454" s="53">
        <v>13.734239682059425</v>
      </c>
      <c r="H454" s="68">
        <v>0.56256074710100923</v>
      </c>
      <c r="I454" s="17">
        <v>0.55683122847301947</v>
      </c>
      <c r="J454" s="17">
        <v>0.29850746268656719</v>
      </c>
      <c r="K454" s="17">
        <v>0.2793302167284884</v>
      </c>
      <c r="L454" s="17">
        <v>0.30559134829300227</v>
      </c>
      <c r="M454" s="20">
        <v>14</v>
      </c>
      <c r="N454" s="69">
        <v>0</v>
      </c>
      <c r="O454" s="27">
        <v>14.233333333333334</v>
      </c>
      <c r="P454" s="27">
        <v>14.819999999999999</v>
      </c>
      <c r="Q454" s="29">
        <v>49</v>
      </c>
      <c r="R454" s="29">
        <v>46.666666666666664</v>
      </c>
      <c r="S454" s="29">
        <v>44.4</v>
      </c>
      <c r="T454" s="29">
        <v>1</v>
      </c>
      <c r="U454" s="29">
        <v>33</v>
      </c>
      <c r="V454" s="29">
        <v>1</v>
      </c>
      <c r="W454" s="32">
        <v>0.28000000000000003</v>
      </c>
      <c r="X454" s="63">
        <f t="shared" si="35"/>
        <v>1</v>
      </c>
      <c r="Y454" s="63">
        <f t="shared" si="36"/>
        <v>0</v>
      </c>
      <c r="Z454" s="32">
        <v>0.32</v>
      </c>
      <c r="AA454" s="27">
        <v>406.67934106681162</v>
      </c>
      <c r="AB454" s="27">
        <v>10390.165497469639</v>
      </c>
      <c r="AC454" s="61">
        <v>1</v>
      </c>
      <c r="AD454" s="27">
        <v>11943.329887024227</v>
      </c>
      <c r="AE454" s="27"/>
      <c r="AF454" s="33">
        <v>45.5</v>
      </c>
      <c r="AG454" s="30">
        <v>61.699316239316239</v>
      </c>
      <c r="AH454" s="51">
        <v>11.622223</v>
      </c>
      <c r="AI454" s="52">
        <v>89.388885999999999</v>
      </c>
      <c r="AJ454" s="52">
        <v>22.722221999999999</v>
      </c>
      <c r="AK454" s="70">
        <v>0.11021066616056177</v>
      </c>
      <c r="AL454" s="73">
        <v>0</v>
      </c>
      <c r="AM454" s="73">
        <v>0</v>
      </c>
      <c r="AN454" s="73">
        <v>0</v>
      </c>
      <c r="AO454" s="17"/>
      <c r="AP454" s="17"/>
      <c r="AQ454" s="17"/>
      <c r="AR454" s="17"/>
      <c r="AS454" s="17"/>
      <c r="AT454" s="28"/>
      <c r="AU454" s="17">
        <v>80.83</v>
      </c>
      <c r="AV454" s="17">
        <v>54.14</v>
      </c>
      <c r="AW454" s="17">
        <v>1.2232263895164934</v>
      </c>
      <c r="AX454" s="17">
        <v>56.000000000000007</v>
      </c>
      <c r="AY454" s="17">
        <v>1.2727272727272727</v>
      </c>
      <c r="AZ454" s="28">
        <v>1</v>
      </c>
    </row>
    <row r="455" spans="1:53" s="29" customFormat="1" ht="14" customHeight="1">
      <c r="A455" s="38" t="s">
        <v>61</v>
      </c>
      <c r="B455" s="39" t="s">
        <v>40</v>
      </c>
      <c r="C455" s="28">
        <v>22</v>
      </c>
      <c r="D455" s="28">
        <v>2002</v>
      </c>
      <c r="E455" s="36">
        <v>10.840425780219572</v>
      </c>
      <c r="F455" s="53"/>
      <c r="G455" s="53">
        <v>21.531001348884228</v>
      </c>
      <c r="H455" s="68">
        <v>0.50347987093416535</v>
      </c>
      <c r="I455" s="17">
        <v>6.7246884979024477</v>
      </c>
      <c r="J455" s="17">
        <v>6.4679732014275872</v>
      </c>
      <c r="K455" s="17">
        <v>6.2199570201716368</v>
      </c>
      <c r="L455" s="17">
        <v>7.1357881231886084</v>
      </c>
      <c r="M455" s="20">
        <v>12.4</v>
      </c>
      <c r="N455" s="69">
        <v>0</v>
      </c>
      <c r="O455" s="27">
        <v>13.466666666666667</v>
      </c>
      <c r="P455" s="27">
        <v>14.8</v>
      </c>
      <c r="Q455" s="29">
        <v>68</v>
      </c>
      <c r="R455" s="29">
        <v>76</v>
      </c>
      <c r="S455" s="29">
        <v>64.8</v>
      </c>
      <c r="T455" s="29">
        <v>1</v>
      </c>
      <c r="U455" s="29">
        <v>50</v>
      </c>
      <c r="V455" s="29">
        <v>1</v>
      </c>
      <c r="W455" s="32">
        <v>0.38</v>
      </c>
      <c r="X455" s="63">
        <f t="shared" si="35"/>
        <v>1</v>
      </c>
      <c r="Y455" s="63">
        <f t="shared" si="36"/>
        <v>1</v>
      </c>
      <c r="Z455" s="32">
        <v>0.46</v>
      </c>
      <c r="AA455" s="27">
        <v>324.81908764615065</v>
      </c>
      <c r="AB455" s="27">
        <v>4444.706036194566</v>
      </c>
      <c r="AC455" s="61">
        <v>1</v>
      </c>
      <c r="AD455" s="27">
        <v>6665.4121604025868</v>
      </c>
      <c r="AE455" s="27"/>
      <c r="AF455" s="33">
        <v>46.3</v>
      </c>
      <c r="AG455" s="30">
        <v>66.5</v>
      </c>
      <c r="AH455" s="51">
        <v>7.1666666000000001</v>
      </c>
      <c r="AI455" s="52">
        <v>66.388886999999997</v>
      </c>
      <c r="AJ455" s="52">
        <v>5.9566667000000004</v>
      </c>
      <c r="AK455" s="70">
        <v>0.21164021164021163</v>
      </c>
      <c r="AL455" s="73">
        <v>0</v>
      </c>
      <c r="AM455" s="73">
        <v>0</v>
      </c>
      <c r="AN455" s="73">
        <v>0</v>
      </c>
      <c r="AO455" s="17"/>
      <c r="AP455" s="17"/>
      <c r="AQ455" s="17"/>
      <c r="AR455" s="17"/>
      <c r="AS455" s="17"/>
      <c r="AT455" s="28"/>
      <c r="AU455" s="17">
        <v>68.95</v>
      </c>
      <c r="AV455" s="17">
        <v>51.97</v>
      </c>
      <c r="AW455" s="17">
        <v>2.0574030087094219</v>
      </c>
      <c r="AX455" s="17">
        <v>59.090909090909093</v>
      </c>
      <c r="AY455" s="17">
        <v>1.8571428571428572</v>
      </c>
      <c r="AZ455" s="28">
        <v>1</v>
      </c>
    </row>
    <row r="456" spans="1:53" s="29" customFormat="1" ht="14" customHeight="1">
      <c r="A456" s="38" t="s">
        <v>41</v>
      </c>
      <c r="B456" s="39" t="s">
        <v>42</v>
      </c>
      <c r="C456" s="28">
        <v>23</v>
      </c>
      <c r="D456" s="28">
        <v>2002</v>
      </c>
      <c r="E456" s="36">
        <v>9.1335387905620902</v>
      </c>
      <c r="F456" s="53"/>
      <c r="G456" s="53">
        <v>15.031471299023671</v>
      </c>
      <c r="H456" s="68">
        <v>0.60762773043749452</v>
      </c>
      <c r="I456" s="17">
        <v>9.1996320147194111E-2</v>
      </c>
      <c r="J456" s="17">
        <v>9.1996320147194111E-2</v>
      </c>
      <c r="K456" s="17">
        <v>9.178385092117014E-2</v>
      </c>
      <c r="L456" s="17">
        <v>5.5070310552702083E-2</v>
      </c>
      <c r="M456" s="20">
        <v>9.1</v>
      </c>
      <c r="N456" s="69">
        <v>0</v>
      </c>
      <c r="O456" s="27">
        <v>9.9</v>
      </c>
      <c r="P456" s="27">
        <v>9.879999999999999</v>
      </c>
      <c r="Q456" s="29">
        <v>0</v>
      </c>
      <c r="R456" s="29">
        <v>29</v>
      </c>
      <c r="S456" s="29">
        <v>46.4</v>
      </c>
      <c r="T456" s="29">
        <v>1</v>
      </c>
      <c r="U456" s="29">
        <v>30</v>
      </c>
      <c r="V456" s="29">
        <v>1</v>
      </c>
      <c r="W456" s="32">
        <v>0.33333333333333331</v>
      </c>
      <c r="X456" s="63">
        <f t="shared" si="35"/>
        <v>1</v>
      </c>
      <c r="Y456" s="63">
        <f t="shared" si="36"/>
        <v>1</v>
      </c>
      <c r="Z456" s="32">
        <v>0.33329999999999999</v>
      </c>
      <c r="AA456" s="27">
        <v>664.13472218327854</v>
      </c>
      <c r="AB456" s="27">
        <v>26770.596471595618</v>
      </c>
      <c r="AC456" s="61">
        <v>1</v>
      </c>
      <c r="AD456" s="27">
        <v>30304.630769858755</v>
      </c>
      <c r="AE456" s="27"/>
      <c r="AF456" s="33">
        <v>47</v>
      </c>
      <c r="AG456" s="30">
        <v>38</v>
      </c>
      <c r="AH456" s="51">
        <v>3.0000000999999998</v>
      </c>
      <c r="AI456" s="52">
        <v>97.288888</v>
      </c>
      <c r="AJ456" s="52">
        <v>0.10333333</v>
      </c>
      <c r="AK456" s="70">
        <v>2.6830377444292862E-2</v>
      </c>
      <c r="AL456" s="73">
        <v>0</v>
      </c>
      <c r="AM456" s="73">
        <v>0</v>
      </c>
      <c r="AN456" s="73">
        <v>0</v>
      </c>
      <c r="AO456" s="17"/>
      <c r="AP456" s="17"/>
      <c r="AQ456" s="17"/>
      <c r="AR456" s="17"/>
      <c r="AS456" s="17"/>
      <c r="AT456" s="28"/>
      <c r="AU456" s="17">
        <v>70.89</v>
      </c>
      <c r="AV456" s="17">
        <v>32.46</v>
      </c>
      <c r="AW456" s="17">
        <v>1.0124766063630692</v>
      </c>
      <c r="AX456" s="17">
        <v>40</v>
      </c>
      <c r="AY456" s="17">
        <v>1.2</v>
      </c>
      <c r="AZ456" s="28">
        <v>1</v>
      </c>
    </row>
    <row r="457" spans="1:53" s="29" customFormat="1" ht="14" customHeight="1">
      <c r="A457" s="38" t="s">
        <v>43</v>
      </c>
      <c r="B457" s="39" t="s">
        <v>62</v>
      </c>
      <c r="C457" s="28">
        <v>24</v>
      </c>
      <c r="D457" s="28">
        <v>2002</v>
      </c>
      <c r="E457" s="36">
        <v>9.6679627775131038</v>
      </c>
      <c r="F457" s="53"/>
      <c r="G457" s="53">
        <v>16.607972776998597</v>
      </c>
      <c r="H457" s="68">
        <v>0.58212780736869107</v>
      </c>
      <c r="I457" s="17">
        <v>1.5408115826525868</v>
      </c>
      <c r="J457" s="17">
        <v>1.3448894202032278</v>
      </c>
      <c r="K457" s="17">
        <v>1.2894419085239166</v>
      </c>
      <c r="L457" s="17">
        <v>1.4237169820251634</v>
      </c>
      <c r="M457" s="20">
        <v>24.3</v>
      </c>
      <c r="N457" s="69">
        <v>0</v>
      </c>
      <c r="O457" s="27">
        <v>23.733333333333334</v>
      </c>
      <c r="P457" s="27">
        <v>22.72</v>
      </c>
      <c r="Q457" s="29">
        <v>53</v>
      </c>
      <c r="R457" s="29">
        <v>50.666666666666664</v>
      </c>
      <c r="S457" s="29">
        <v>48.4</v>
      </c>
      <c r="T457" s="29">
        <v>1</v>
      </c>
      <c r="U457" s="29">
        <v>30</v>
      </c>
      <c r="V457" s="29">
        <v>0</v>
      </c>
      <c r="W457" s="32">
        <v>0.25</v>
      </c>
      <c r="X457" s="63">
        <f t="shared" si="35"/>
        <v>1</v>
      </c>
      <c r="Y457" s="63">
        <f t="shared" si="36"/>
        <v>0</v>
      </c>
      <c r="Z457" s="32">
        <v>0.15</v>
      </c>
      <c r="AA457" s="27">
        <v>397.43670345529966</v>
      </c>
      <c r="AB457" s="27">
        <v>5155.4148200976351</v>
      </c>
      <c r="AC457" s="61">
        <v>1</v>
      </c>
      <c r="AD457" s="27">
        <v>3972.854555975674</v>
      </c>
      <c r="AE457" s="27"/>
      <c r="AF457" s="33">
        <v>47.9</v>
      </c>
      <c r="AG457" s="30">
        <v>70.8</v>
      </c>
      <c r="AH457" s="51">
        <v>7.5555555999999999</v>
      </c>
      <c r="AI457" s="52">
        <v>79.644445000000005</v>
      </c>
      <c r="AJ457" s="52">
        <v>59.971111999999998</v>
      </c>
      <c r="AK457" s="70">
        <v>9.3947394806323317E-2</v>
      </c>
      <c r="AL457" s="73">
        <v>0</v>
      </c>
      <c r="AM457" s="73">
        <v>0</v>
      </c>
      <c r="AN457" s="73">
        <v>0</v>
      </c>
      <c r="AO457" s="17"/>
      <c r="AP457" s="17"/>
      <c r="AQ457" s="17"/>
      <c r="AR457" s="17"/>
      <c r="AS457" s="17"/>
      <c r="AT457" s="28"/>
      <c r="AU457" s="17">
        <v>76.84</v>
      </c>
      <c r="AV457" s="17">
        <v>45.09</v>
      </c>
      <c r="AW457" s="17">
        <v>1.4935409075852932</v>
      </c>
      <c r="AX457" s="17">
        <v>50</v>
      </c>
      <c r="AY457" s="17">
        <v>1.6666666666666667</v>
      </c>
      <c r="AZ457" s="28">
        <v>1</v>
      </c>
    </row>
    <row r="458" spans="1:53" s="29" customFormat="1" ht="14" customHeight="1">
      <c r="A458" s="38" t="s">
        <v>47</v>
      </c>
      <c r="B458" s="39" t="s">
        <v>48</v>
      </c>
      <c r="C458" s="28">
        <v>1</v>
      </c>
      <c r="D458" s="28">
        <v>2003</v>
      </c>
      <c r="E458" s="36">
        <v>9.9607372934990828</v>
      </c>
      <c r="F458" s="53"/>
      <c r="G458" s="53">
        <v>14.965162811169455</v>
      </c>
      <c r="H458" s="68">
        <v>0.66559498344145973</v>
      </c>
      <c r="I458" s="17">
        <v>0.78658794717843439</v>
      </c>
      <c r="J458" s="17">
        <v>0.21940705471065128</v>
      </c>
      <c r="K458" s="17">
        <v>0.31687331313347877</v>
      </c>
      <c r="L458" s="17">
        <v>0.33424862892022172</v>
      </c>
      <c r="M458" s="20">
        <v>16.3</v>
      </c>
      <c r="N458" s="69">
        <v>0</v>
      </c>
      <c r="O458" s="27">
        <v>15.700000000000001</v>
      </c>
      <c r="P458" s="27">
        <v>15.76</v>
      </c>
      <c r="Q458" s="29">
        <v>25</v>
      </c>
      <c r="R458" s="29">
        <v>26</v>
      </c>
      <c r="S458" s="29">
        <v>22.2</v>
      </c>
      <c r="T458" s="29">
        <v>1</v>
      </c>
      <c r="U458" s="29">
        <v>30</v>
      </c>
      <c r="V458" s="29">
        <v>1</v>
      </c>
      <c r="W458" s="32">
        <v>0.31521739130434784</v>
      </c>
      <c r="X458" s="63">
        <f t="shared" si="35"/>
        <v>1</v>
      </c>
      <c r="Y458" s="63">
        <f t="shared" si="36"/>
        <v>1</v>
      </c>
      <c r="Z458" s="32">
        <v>0.31519999999999998</v>
      </c>
      <c r="AA458" s="27">
        <v>636.89280711648848</v>
      </c>
      <c r="AB458" s="27">
        <v>10028.158254741125</v>
      </c>
      <c r="AC458" s="61">
        <v>1</v>
      </c>
      <c r="AD458" s="27">
        <v>11464.280566041949</v>
      </c>
      <c r="AE458" s="27">
        <v>357.13513318692912</v>
      </c>
      <c r="AF458" s="27">
        <v>48.146830000000001</v>
      </c>
      <c r="AG458" s="30">
        <v>50.845985024528787</v>
      </c>
      <c r="AH458" s="51">
        <v>10.622222000000001</v>
      </c>
      <c r="AI458" s="52">
        <v>96.577777999999995</v>
      </c>
      <c r="AJ458" s="52">
        <v>46.257776999999997</v>
      </c>
      <c r="AK458" s="70">
        <v>4.5695536482404014E-2</v>
      </c>
      <c r="AL458" s="73">
        <v>1</v>
      </c>
      <c r="AM458" s="73">
        <v>1</v>
      </c>
      <c r="AN458" s="73">
        <v>0</v>
      </c>
      <c r="AO458" s="17">
        <v>71.16</v>
      </c>
      <c r="AP458" s="17">
        <v>37.72</v>
      </c>
      <c r="AQ458" s="17">
        <v>2.9399844115354639</v>
      </c>
      <c r="AR458" s="17">
        <v>60.869565217391312</v>
      </c>
      <c r="AS458" s="17">
        <v>2.5454545454545454</v>
      </c>
      <c r="AT458" s="28">
        <v>1</v>
      </c>
      <c r="AU458" s="17">
        <v>71.16</v>
      </c>
      <c r="AV458" s="17">
        <v>37.72</v>
      </c>
      <c r="AW458" s="17">
        <v>2.9399844115354639</v>
      </c>
      <c r="AX458" s="17">
        <v>60.869565217391312</v>
      </c>
      <c r="AY458" s="17">
        <v>2.5454545454545454</v>
      </c>
      <c r="AZ458" s="28">
        <v>1</v>
      </c>
      <c r="BA458" s="15"/>
    </row>
    <row r="459" spans="1:53" s="29" customFormat="1" ht="14" customHeight="1">
      <c r="A459" s="38" t="s">
        <v>33</v>
      </c>
      <c r="B459" s="39" t="s">
        <v>34</v>
      </c>
      <c r="C459" s="28">
        <v>2</v>
      </c>
      <c r="D459" s="28">
        <v>2003</v>
      </c>
      <c r="E459" s="36">
        <v>27.843733600720068</v>
      </c>
      <c r="F459" s="53"/>
      <c r="G459" s="53">
        <v>30.53785617403107</v>
      </c>
      <c r="H459" s="68">
        <v>0.91177761274538838</v>
      </c>
      <c r="I459" s="17">
        <v>0.31342158509329915</v>
      </c>
      <c r="J459" s="17">
        <v>0.22084980890540484</v>
      </c>
      <c r="K459" s="17">
        <v>0.29224117275938089</v>
      </c>
      <c r="L459" s="17">
        <v>0.30041197367075884</v>
      </c>
      <c r="M459" s="20">
        <v>10.3</v>
      </c>
      <c r="N459" s="69">
        <v>0</v>
      </c>
      <c r="O459" s="27">
        <v>9.9666666666666668</v>
      </c>
      <c r="P459" s="27">
        <v>10</v>
      </c>
      <c r="Q459" s="29">
        <v>12</v>
      </c>
      <c r="R459" s="29">
        <v>11.666666666666666</v>
      </c>
      <c r="S459" s="29">
        <v>10.199999999999999</v>
      </c>
      <c r="T459" s="29">
        <v>1</v>
      </c>
      <c r="U459" s="29">
        <v>30</v>
      </c>
      <c r="V459" s="29">
        <v>1</v>
      </c>
      <c r="W459" s="32">
        <v>0.33333333333333331</v>
      </c>
      <c r="X459" s="63">
        <f t="shared" si="35"/>
        <v>1</v>
      </c>
      <c r="Y459" s="63">
        <f t="shared" si="36"/>
        <v>1</v>
      </c>
      <c r="Z459" s="32">
        <v>0.38329999999999997</v>
      </c>
      <c r="AA459" s="27">
        <v>1148.3604548901046</v>
      </c>
      <c r="AB459" s="27">
        <v>30469.605353428931</v>
      </c>
      <c r="AC459" s="61">
        <v>1</v>
      </c>
      <c r="AD459" s="27">
        <v>33602.44406367909</v>
      </c>
      <c r="AE459" s="27">
        <v>859.40344232376583</v>
      </c>
      <c r="AF459" s="27">
        <v>53.605159999999998</v>
      </c>
      <c r="AG459" s="30">
        <v>21.5</v>
      </c>
      <c r="AH459" s="51">
        <v>17.022223</v>
      </c>
      <c r="AI459" s="52">
        <v>100</v>
      </c>
      <c r="AJ459" s="52">
        <v>14007.373</v>
      </c>
      <c r="AK459" s="70">
        <v>2.5042126942520126E-2</v>
      </c>
      <c r="AL459" s="73">
        <v>1</v>
      </c>
      <c r="AM459" s="73">
        <v>1</v>
      </c>
      <c r="AN459" s="73">
        <v>0</v>
      </c>
      <c r="AO459" s="17">
        <v>69.83</v>
      </c>
      <c r="AP459" s="17">
        <v>13.84</v>
      </c>
      <c r="AQ459" s="17">
        <v>1.1036682615629985</v>
      </c>
      <c r="AR459" s="17">
        <v>15</v>
      </c>
      <c r="AS459" s="17">
        <v>1.125</v>
      </c>
      <c r="AT459" s="28">
        <v>0</v>
      </c>
      <c r="AU459" s="17">
        <v>69.83</v>
      </c>
      <c r="AV459" s="17">
        <v>13.84</v>
      </c>
      <c r="AW459" s="17">
        <v>1.1036682615629985</v>
      </c>
      <c r="AX459" s="17">
        <v>15</v>
      </c>
      <c r="AY459" s="17">
        <v>1.125</v>
      </c>
      <c r="AZ459" s="28">
        <v>0</v>
      </c>
    </row>
    <row r="460" spans="1:53" s="29" customFormat="1" ht="14" customHeight="1">
      <c r="A460" s="38" t="s">
        <v>35</v>
      </c>
      <c r="B460" s="39" t="s">
        <v>36</v>
      </c>
      <c r="C460" s="28">
        <v>3</v>
      </c>
      <c r="D460" s="28">
        <v>2003</v>
      </c>
      <c r="E460" s="36">
        <v>9.2273041654562533</v>
      </c>
      <c r="F460" s="53"/>
      <c r="G460" s="53">
        <v>17.295849971362852</v>
      </c>
      <c r="H460" s="68">
        <v>0.53349816174019316</v>
      </c>
      <c r="I460" s="17">
        <v>2.5475236001551793</v>
      </c>
      <c r="J460" s="17">
        <v>2.3923444976076556</v>
      </c>
      <c r="K460" s="17">
        <v>2.5783029760504874</v>
      </c>
      <c r="L460" s="17">
        <v>2.6550039438811992</v>
      </c>
      <c r="M460" s="20">
        <v>20.100000000000001</v>
      </c>
      <c r="N460" s="69">
        <v>0</v>
      </c>
      <c r="O460" s="27">
        <v>18.733333333333334</v>
      </c>
      <c r="P460" s="27">
        <v>19.5</v>
      </c>
      <c r="Q460" s="29">
        <v>25</v>
      </c>
      <c r="R460" s="29">
        <v>41.333333333333336</v>
      </c>
      <c r="S460" s="29">
        <v>35</v>
      </c>
      <c r="T460" s="29">
        <v>1</v>
      </c>
      <c r="U460" s="29">
        <v>30</v>
      </c>
      <c r="V460" s="29">
        <v>1</v>
      </c>
      <c r="W460" s="32">
        <v>0.36585365853658536</v>
      </c>
      <c r="X460" s="63">
        <f t="shared" si="35"/>
        <v>1</v>
      </c>
      <c r="Y460" s="63">
        <f t="shared" si="36"/>
        <v>1</v>
      </c>
      <c r="Z460" s="32">
        <v>0.27500000000000002</v>
      </c>
      <c r="AA460" s="27">
        <v>297.16159967968531</v>
      </c>
      <c r="AB460" s="27">
        <v>15428.51587864375</v>
      </c>
      <c r="AC460" s="61">
        <v>1</v>
      </c>
      <c r="AD460" s="27">
        <v>10921.446504730686</v>
      </c>
      <c r="AE460" s="27">
        <v>288.63504345911912</v>
      </c>
      <c r="AF460" s="27">
        <v>45.290170000000003</v>
      </c>
      <c r="AG460" s="30">
        <v>55.399999999999991</v>
      </c>
      <c r="AH460" s="51">
        <v>7.3555554000000001</v>
      </c>
      <c r="AI460" s="52">
        <v>74.688889000000003</v>
      </c>
      <c r="AJ460" s="52">
        <v>3.3311111000000002</v>
      </c>
      <c r="AK460" s="70">
        <v>7.5994408438175121E-2</v>
      </c>
      <c r="AL460" s="73">
        <v>1</v>
      </c>
      <c r="AM460" s="73">
        <v>1</v>
      </c>
      <c r="AN460" s="73">
        <v>0</v>
      </c>
      <c r="AO460" s="17">
        <v>77.73</v>
      </c>
      <c r="AP460" s="17">
        <v>50.03</v>
      </c>
      <c r="AQ460" s="17">
        <v>1.2653009610520991</v>
      </c>
      <c r="AR460" s="17">
        <v>55.000000000000007</v>
      </c>
      <c r="AS460" s="17">
        <v>1.2222222222222223</v>
      </c>
      <c r="AT460" s="28">
        <v>0</v>
      </c>
      <c r="AU460" s="17">
        <v>77.73</v>
      </c>
      <c r="AV460" s="17">
        <v>50.03</v>
      </c>
      <c r="AW460" s="17">
        <v>1.2653009610520991</v>
      </c>
      <c r="AX460" s="17">
        <v>55.000000000000007</v>
      </c>
      <c r="AY460" s="17">
        <v>1.2222222222222223</v>
      </c>
      <c r="AZ460" s="28">
        <v>0</v>
      </c>
    </row>
    <row r="461" spans="1:53" s="29" customFormat="1" ht="14" customHeight="1">
      <c r="A461" s="38" t="s">
        <v>37</v>
      </c>
      <c r="B461" s="39" t="s">
        <v>23</v>
      </c>
      <c r="C461" s="28">
        <v>4</v>
      </c>
      <c r="D461" s="28">
        <v>2003</v>
      </c>
      <c r="E461" s="36">
        <v>7.9963999843809832</v>
      </c>
      <c r="F461" s="53"/>
      <c r="G461" s="53">
        <v>13.038146258672462</v>
      </c>
      <c r="H461" s="68">
        <v>0.61330804439028996</v>
      </c>
      <c r="I461" s="17">
        <v>3.0294423932594907</v>
      </c>
      <c r="J461" s="17">
        <v>2.86850326611758</v>
      </c>
      <c r="K461" s="17">
        <v>3.668510795343165</v>
      </c>
      <c r="L461" s="17">
        <v>4.0120316414694956</v>
      </c>
      <c r="M461" s="20">
        <v>27.7</v>
      </c>
      <c r="N461" s="69">
        <v>0</v>
      </c>
      <c r="O461" s="27">
        <v>26.133333333333336</v>
      </c>
      <c r="P461" s="27">
        <v>25.860000000000003</v>
      </c>
      <c r="Q461" s="29">
        <v>81</v>
      </c>
      <c r="R461" s="29">
        <v>106</v>
      </c>
      <c r="S461" s="29">
        <v>105.4</v>
      </c>
      <c r="T461" s="29">
        <v>1</v>
      </c>
      <c r="U461" s="29">
        <v>30</v>
      </c>
      <c r="V461" s="29">
        <v>1</v>
      </c>
      <c r="W461" s="32">
        <v>0.28125</v>
      </c>
      <c r="X461" s="63">
        <f t="shared" si="35"/>
        <v>1</v>
      </c>
      <c r="Y461" s="63">
        <f t="shared" si="36"/>
        <v>0</v>
      </c>
      <c r="Z461" s="32">
        <v>0.34380000000000005</v>
      </c>
      <c r="AA461" s="27">
        <v>429.50181843909735</v>
      </c>
      <c r="AB461" s="27">
        <v>5126.4665886577141</v>
      </c>
      <c r="AC461" s="61">
        <v>1</v>
      </c>
      <c r="AD461" s="27">
        <v>4274.1189176526841</v>
      </c>
      <c r="AE461" s="27">
        <v>250.12538892636513</v>
      </c>
      <c r="AF461" s="27">
        <v>49.838830000000002</v>
      </c>
      <c r="AG461" s="30">
        <v>65.5</v>
      </c>
      <c r="AH461" s="51">
        <v>6.2999999000000004</v>
      </c>
      <c r="AI461" s="52">
        <v>80.788886000000005</v>
      </c>
      <c r="AJ461" s="52">
        <v>10.037777999999999</v>
      </c>
      <c r="AK461" s="70">
        <v>0.311564237844004</v>
      </c>
      <c r="AL461" s="73">
        <v>1</v>
      </c>
      <c r="AM461" s="73">
        <v>1</v>
      </c>
      <c r="AN461" s="73">
        <v>0</v>
      </c>
      <c r="AO461" s="17">
        <v>75.680000000000007</v>
      </c>
      <c r="AP461" s="17">
        <v>41.64</v>
      </c>
      <c r="AQ461" s="17">
        <v>1.0241023118544024</v>
      </c>
      <c r="AR461" s="17">
        <v>50</v>
      </c>
      <c r="AS461" s="17">
        <v>1</v>
      </c>
      <c r="AT461" s="28">
        <v>0</v>
      </c>
      <c r="AU461" s="17">
        <v>75.680000000000007</v>
      </c>
      <c r="AV461" s="17">
        <v>41.64</v>
      </c>
      <c r="AW461" s="17">
        <v>1.0241023118544024</v>
      </c>
      <c r="AX461" s="17">
        <v>50</v>
      </c>
      <c r="AY461" s="17">
        <v>1</v>
      </c>
      <c r="AZ461" s="28">
        <v>0</v>
      </c>
    </row>
    <row r="462" spans="1:53" s="29" customFormat="1" ht="14" customHeight="1">
      <c r="A462" s="38" t="s">
        <v>24</v>
      </c>
      <c r="B462" s="39" t="s">
        <v>25</v>
      </c>
      <c r="C462" s="28">
        <v>5</v>
      </c>
      <c r="D462" s="28">
        <v>2003</v>
      </c>
      <c r="E462" s="36">
        <v>10.133577703546292</v>
      </c>
      <c r="F462" s="53"/>
      <c r="G462" s="53">
        <v>14.738413470852235</v>
      </c>
      <c r="H462" s="68">
        <v>0.68756231622807962</v>
      </c>
      <c r="I462" s="17">
        <v>0.45415490364551375</v>
      </c>
      <c r="J462" s="17">
        <v>0.33141033509267215</v>
      </c>
      <c r="K462" s="17">
        <v>0.26909028394541235</v>
      </c>
      <c r="L462" s="17">
        <v>0.29168946164734677</v>
      </c>
      <c r="M462" s="20">
        <v>15.1</v>
      </c>
      <c r="N462" s="69">
        <v>0</v>
      </c>
      <c r="O462" s="27">
        <v>15.333333333333334</v>
      </c>
      <c r="P462" s="27">
        <v>15.940000000000001</v>
      </c>
      <c r="Q462" s="29">
        <v>86</v>
      </c>
      <c r="R462" s="29">
        <v>41</v>
      </c>
      <c r="S462" s="29">
        <v>36.200000000000003</v>
      </c>
      <c r="T462" s="29">
        <v>1</v>
      </c>
      <c r="U462" s="29">
        <v>30</v>
      </c>
      <c r="V462" s="29">
        <v>1</v>
      </c>
      <c r="W462" s="32">
        <v>0.29629629629629628</v>
      </c>
      <c r="X462" s="63">
        <f t="shared" si="35"/>
        <v>1</v>
      </c>
      <c r="Y462" s="63">
        <f t="shared" si="36"/>
        <v>0</v>
      </c>
      <c r="Z462" s="32">
        <v>0.29630000000000001</v>
      </c>
      <c r="AA462" s="27">
        <v>490.70562035221309</v>
      </c>
      <c r="AB462" s="27">
        <v>19364.769864022623</v>
      </c>
      <c r="AC462" s="61">
        <v>1</v>
      </c>
      <c r="AD462" s="27">
        <v>13206.978473253328</v>
      </c>
      <c r="AE462" s="27">
        <v>500.25690941164845</v>
      </c>
      <c r="AF462" s="27">
        <v>46.086909999999996</v>
      </c>
      <c r="AG462" s="30">
        <v>30.5</v>
      </c>
      <c r="AH462" s="51">
        <v>6.7777776999999997</v>
      </c>
      <c r="AI462" s="52">
        <v>89.877776999999995</v>
      </c>
      <c r="AJ462" s="52">
        <v>1.9355556</v>
      </c>
      <c r="AK462" s="70">
        <v>8.0516287645974183E-2</v>
      </c>
      <c r="AL462" s="73">
        <v>0</v>
      </c>
      <c r="AM462" s="73">
        <v>0</v>
      </c>
      <c r="AN462" s="73">
        <v>1</v>
      </c>
      <c r="AO462" s="17">
        <v>75.28</v>
      </c>
      <c r="AP462" s="17">
        <v>44.39</v>
      </c>
      <c r="AQ462" s="17">
        <v>1.1226605968639354</v>
      </c>
      <c r="AR462" s="17">
        <v>59.259259259259252</v>
      </c>
      <c r="AS462" s="17">
        <v>1.7777777777777777</v>
      </c>
      <c r="AT462" s="28">
        <v>1</v>
      </c>
      <c r="AU462" s="17">
        <v>75.28</v>
      </c>
      <c r="AV462" s="17">
        <v>44.39</v>
      </c>
      <c r="AW462" s="17">
        <v>1.1226605968639354</v>
      </c>
      <c r="AX462" s="17">
        <v>59.259259259259252</v>
      </c>
      <c r="AY462" s="17">
        <v>1.7777777777777777</v>
      </c>
      <c r="AZ462" s="28">
        <v>1</v>
      </c>
    </row>
    <row r="463" spans="1:53" s="29" customFormat="1" ht="14" customHeight="1">
      <c r="A463" s="38" t="s">
        <v>26</v>
      </c>
      <c r="B463" s="39" t="s">
        <v>27</v>
      </c>
      <c r="C463" s="28">
        <v>6</v>
      </c>
      <c r="D463" s="28">
        <v>2003</v>
      </c>
      <c r="E463" s="36">
        <v>8.5064709918703691</v>
      </c>
      <c r="F463" s="53"/>
      <c r="G463" s="53">
        <v>13.794899642782116</v>
      </c>
      <c r="H463" s="68">
        <v>0.61663884567084881</v>
      </c>
      <c r="I463" s="17">
        <v>0.79764605785592746</v>
      </c>
      <c r="J463" s="17">
        <v>0.12230572887124221</v>
      </c>
      <c r="K463" s="17">
        <v>0.10882755274667426</v>
      </c>
      <c r="L463" s="17">
        <v>0.11960913634054419</v>
      </c>
      <c r="M463" s="20">
        <v>14.3</v>
      </c>
      <c r="N463" s="69">
        <v>0</v>
      </c>
      <c r="O463" s="27">
        <v>15.1</v>
      </c>
      <c r="P463" s="27">
        <v>15.12</v>
      </c>
      <c r="Q463" s="29">
        <v>14</v>
      </c>
      <c r="R463" s="29">
        <v>22.333333333333332</v>
      </c>
      <c r="S463" s="29">
        <v>18.2</v>
      </c>
      <c r="T463" s="29">
        <v>1</v>
      </c>
      <c r="U463" s="29">
        <v>50</v>
      </c>
      <c r="V463" s="29">
        <v>1</v>
      </c>
      <c r="W463" s="32">
        <v>0.37142857142857144</v>
      </c>
      <c r="X463" s="63">
        <f t="shared" si="35"/>
        <v>1</v>
      </c>
      <c r="Y463" s="63">
        <f t="shared" si="36"/>
        <v>1</v>
      </c>
      <c r="Z463" s="32">
        <v>0.34289999999999998</v>
      </c>
      <c r="AA463" s="27">
        <v>356.37214387993231</v>
      </c>
      <c r="AB463" s="27">
        <v>10849.237598283989</v>
      </c>
      <c r="AC463" s="61">
        <v>1</v>
      </c>
      <c r="AD463" s="27">
        <v>11979.754040507105</v>
      </c>
      <c r="AE463" s="27">
        <v>357.1494619472154</v>
      </c>
      <c r="AF463" s="27">
        <v>45.320319999999995</v>
      </c>
      <c r="AG463" s="30">
        <v>47.539897039897042</v>
      </c>
      <c r="AH463" s="51">
        <v>10.733333999999999</v>
      </c>
      <c r="AI463" s="52">
        <v>88.922218999999998</v>
      </c>
      <c r="AJ463" s="52">
        <v>18.874444</v>
      </c>
      <c r="AK463" s="70">
        <v>5.6152692472503929E-2</v>
      </c>
      <c r="AL463" s="73">
        <v>0</v>
      </c>
      <c r="AM463" s="73">
        <v>0</v>
      </c>
      <c r="AN463" s="73">
        <v>1</v>
      </c>
      <c r="AO463" s="17">
        <v>68.16</v>
      </c>
      <c r="AP463" s="17">
        <v>32.979999999999997</v>
      </c>
      <c r="AQ463" s="17">
        <v>1.2530395136778114</v>
      </c>
      <c r="AR463" s="17">
        <v>38.636363636363633</v>
      </c>
      <c r="AS463" s="17">
        <v>1.2142857142857142</v>
      </c>
      <c r="AT463" s="28">
        <v>1</v>
      </c>
      <c r="AU463" s="17">
        <v>68.16</v>
      </c>
      <c r="AV463" s="17">
        <v>32.979999999999997</v>
      </c>
      <c r="AW463" s="17">
        <v>1.2530395136778114</v>
      </c>
      <c r="AX463" s="17">
        <v>38.636363636363633</v>
      </c>
      <c r="AY463" s="17">
        <v>1.2142857142857142</v>
      </c>
      <c r="AZ463" s="28">
        <v>1</v>
      </c>
    </row>
    <row r="464" spans="1:53" s="29" customFormat="1" ht="14" customHeight="1">
      <c r="A464" s="38" t="s">
        <v>28</v>
      </c>
      <c r="B464" s="39" t="s">
        <v>29</v>
      </c>
      <c r="C464" s="28">
        <v>7</v>
      </c>
      <c r="D464" s="28">
        <v>2003</v>
      </c>
      <c r="E464" s="36">
        <v>7.3582115310628495</v>
      </c>
      <c r="F464" s="53"/>
      <c r="G464" s="53">
        <v>12.835863850790222</v>
      </c>
      <c r="H464" s="68">
        <v>0.57325409622585333</v>
      </c>
      <c r="I464" s="17">
        <v>1.3957422811222331</v>
      </c>
      <c r="J464" s="17">
        <v>1.2218619296019548</v>
      </c>
      <c r="K464" s="17">
        <v>1.3100989243719168</v>
      </c>
      <c r="L464" s="17">
        <v>1.3738734398760672</v>
      </c>
      <c r="M464" s="20">
        <v>21.1</v>
      </c>
      <c r="N464" s="69">
        <v>0</v>
      </c>
      <c r="O464" s="27">
        <v>22.8</v>
      </c>
      <c r="P464" s="27">
        <v>24.339999999999996</v>
      </c>
      <c r="Q464" s="29">
        <v>75</v>
      </c>
      <c r="R464" s="29">
        <v>67</v>
      </c>
      <c r="S464" s="29">
        <v>64.8</v>
      </c>
      <c r="T464" s="29">
        <v>1</v>
      </c>
      <c r="U464" s="29">
        <v>30</v>
      </c>
      <c r="V464" s="29">
        <v>0</v>
      </c>
      <c r="W464" s="32">
        <v>0.30769230769230771</v>
      </c>
      <c r="X464" s="63">
        <f t="shared" si="35"/>
        <v>1</v>
      </c>
      <c r="Y464" s="63">
        <f t="shared" si="36"/>
        <v>1</v>
      </c>
      <c r="Z464" s="32">
        <v>0.3846</v>
      </c>
      <c r="AA464" s="27">
        <v>380.3334304986563</v>
      </c>
      <c r="AB464" s="27">
        <v>5069.8703530833154</v>
      </c>
      <c r="AC464" s="61">
        <v>1</v>
      </c>
      <c r="AD464" s="27">
        <v>6485.6262985868516</v>
      </c>
      <c r="AE464" s="27">
        <v>226.47303767338363</v>
      </c>
      <c r="AF464" s="27">
        <v>50.568310000000004</v>
      </c>
      <c r="AG464" s="30">
        <v>68.7</v>
      </c>
      <c r="AH464" s="51">
        <v>7.1222222999999998</v>
      </c>
      <c r="AI464" s="52">
        <v>80.155557000000002</v>
      </c>
      <c r="AJ464" s="52">
        <v>10.713334</v>
      </c>
      <c r="AK464" s="70">
        <v>0.22006670111325097</v>
      </c>
      <c r="AL464" s="73">
        <v>1</v>
      </c>
      <c r="AM464" s="77">
        <v>1</v>
      </c>
      <c r="AN464" s="73">
        <v>0</v>
      </c>
      <c r="AO464" s="17">
        <v>67.13</v>
      </c>
      <c r="AP464" s="17">
        <v>52.03</v>
      </c>
      <c r="AQ464" s="17">
        <v>2.1962853524693964</v>
      </c>
      <c r="AR464" s="17">
        <v>61.53846153846154</v>
      </c>
      <c r="AS464" s="17">
        <v>2</v>
      </c>
      <c r="AT464" s="28">
        <v>0</v>
      </c>
      <c r="AU464" s="17">
        <v>67.13</v>
      </c>
      <c r="AV464" s="17">
        <v>52.03</v>
      </c>
      <c r="AW464" s="17">
        <v>2.1962853524693964</v>
      </c>
      <c r="AX464" s="17">
        <v>61.53846153846154</v>
      </c>
      <c r="AY464" s="17">
        <v>2</v>
      </c>
      <c r="AZ464" s="28">
        <v>0</v>
      </c>
    </row>
    <row r="465" spans="1:52" s="29" customFormat="1" ht="14" customHeight="1">
      <c r="A465" s="38" t="s">
        <v>30</v>
      </c>
      <c r="B465" s="39" t="s">
        <v>31</v>
      </c>
      <c r="C465" s="28">
        <v>8</v>
      </c>
      <c r="D465" s="28">
        <v>2003</v>
      </c>
      <c r="E465" s="36">
        <v>10.976969077358989</v>
      </c>
      <c r="F465" s="53"/>
      <c r="G465" s="53">
        <v>14.204063812795678</v>
      </c>
      <c r="H465" s="68">
        <v>0.77280482698693787</v>
      </c>
      <c r="I465" s="17">
        <v>0.24871427367001098</v>
      </c>
      <c r="J465" s="17">
        <v>0.15175786190034568</v>
      </c>
      <c r="K465" s="17">
        <v>0.15216428482599012</v>
      </c>
      <c r="L465" s="17">
        <v>0.16646197602670892</v>
      </c>
      <c r="M465" s="20">
        <v>17.2</v>
      </c>
      <c r="N465" s="69">
        <v>0</v>
      </c>
      <c r="O465" s="27">
        <v>16.2</v>
      </c>
      <c r="P465" s="27">
        <v>17</v>
      </c>
      <c r="Q465" s="29">
        <v>63</v>
      </c>
      <c r="R465" s="29">
        <v>44.333333333333336</v>
      </c>
      <c r="S465" s="29">
        <v>34.4</v>
      </c>
      <c r="T465" s="29">
        <v>0</v>
      </c>
      <c r="U465" s="29">
        <v>0</v>
      </c>
      <c r="V465" s="29">
        <v>0</v>
      </c>
      <c r="W465" s="32">
        <v>0.14285714285714285</v>
      </c>
      <c r="X465" s="63">
        <f t="shared" si="35"/>
        <v>0</v>
      </c>
      <c r="Y465" s="63">
        <f t="shared" si="36"/>
        <v>0</v>
      </c>
      <c r="Z465" s="32">
        <v>0.1429</v>
      </c>
      <c r="AA465" s="27">
        <v>455.54260508521804</v>
      </c>
      <c r="AB465" s="27">
        <v>7332.7822123305432</v>
      </c>
      <c r="AC465" s="61">
        <v>1</v>
      </c>
      <c r="AD465" s="27">
        <v>8403.4593787331232</v>
      </c>
      <c r="AE465" s="27">
        <v>299.42854951535645</v>
      </c>
      <c r="AF465" s="27">
        <v>48.761110000000002</v>
      </c>
      <c r="AG465" s="30">
        <v>55.718867924528311</v>
      </c>
      <c r="AH465" s="51">
        <v>9.6777777999999994</v>
      </c>
      <c r="AI465" s="52">
        <v>83.211110000000005</v>
      </c>
      <c r="AJ465" s="52">
        <v>14.92</v>
      </c>
      <c r="AK465" s="70">
        <v>0.11356053887410786</v>
      </c>
      <c r="AL465" s="73">
        <v>0</v>
      </c>
      <c r="AM465" s="73">
        <v>0</v>
      </c>
      <c r="AN465" s="73">
        <v>1</v>
      </c>
      <c r="AO465" s="17">
        <v>78.31</v>
      </c>
      <c r="AP465" s="17">
        <v>45.89</v>
      </c>
      <c r="AQ465" s="17">
        <v>1.3512956419316844</v>
      </c>
      <c r="AR465" s="17">
        <v>53.571428571428569</v>
      </c>
      <c r="AS465" s="17">
        <v>1.6666666666666667</v>
      </c>
      <c r="AT465" s="28">
        <v>1</v>
      </c>
      <c r="AU465" s="17">
        <v>78.31</v>
      </c>
      <c r="AV465" s="17">
        <v>45.89</v>
      </c>
      <c r="AW465" s="17">
        <v>1.3512956419316844</v>
      </c>
      <c r="AX465" s="17">
        <v>53.571428571428569</v>
      </c>
      <c r="AY465" s="17">
        <v>1.6666666666666667</v>
      </c>
      <c r="AZ465" s="28">
        <v>1</v>
      </c>
    </row>
    <row r="466" spans="1:52" s="29" customFormat="1" ht="14" customHeight="1">
      <c r="A466" s="38" t="s">
        <v>49</v>
      </c>
      <c r="B466" s="39" t="s">
        <v>50</v>
      </c>
      <c r="C466" s="28">
        <v>9</v>
      </c>
      <c r="D466" s="28">
        <v>2003</v>
      </c>
      <c r="E466" s="36">
        <v>9.9309009715737933</v>
      </c>
      <c r="F466" s="53"/>
      <c r="G466" s="53">
        <v>12.633614503054602</v>
      </c>
      <c r="H466" s="68">
        <v>0.78606965323919475</v>
      </c>
      <c r="I466" s="17">
        <v>7.847050371198212</v>
      </c>
      <c r="J466" s="17">
        <v>7.6953779835555194</v>
      </c>
      <c r="K466" s="17">
        <v>8.0346909359533765</v>
      </c>
      <c r="L466" s="17">
        <v>8.5274676011689543</v>
      </c>
      <c r="M466" s="20">
        <v>25</v>
      </c>
      <c r="N466" s="69">
        <v>0</v>
      </c>
      <c r="O466" s="27">
        <v>26.466666666666669</v>
      </c>
      <c r="P466" s="27">
        <v>25.2</v>
      </c>
      <c r="Q466" s="29">
        <v>135</v>
      </c>
      <c r="R466" s="29">
        <v>146.66666666666666</v>
      </c>
      <c r="S466" s="29">
        <v>155.6</v>
      </c>
      <c r="T466" s="29">
        <v>1</v>
      </c>
      <c r="U466" s="29">
        <v>33</v>
      </c>
      <c r="V466" s="29">
        <v>1</v>
      </c>
      <c r="W466" s="32">
        <v>0.36666666666666664</v>
      </c>
      <c r="X466" s="63">
        <f t="shared" si="35"/>
        <v>1</v>
      </c>
      <c r="Y466" s="63">
        <f t="shared" si="36"/>
        <v>1</v>
      </c>
      <c r="Z466" s="32">
        <v>0.33329999999999999</v>
      </c>
      <c r="AA466" s="27">
        <v>233.23115817738855</v>
      </c>
      <c r="AB466" s="27">
        <v>4238.3106557458004</v>
      </c>
      <c r="AC466" s="61">
        <v>1</v>
      </c>
      <c r="AD466" s="27">
        <v>5701.5884392755506</v>
      </c>
      <c r="AE466" s="27">
        <v>211.44878341837767</v>
      </c>
      <c r="AF466" s="27">
        <v>43.028329999999997</v>
      </c>
      <c r="AG466" s="30">
        <v>60.4</v>
      </c>
      <c r="AH466" s="51">
        <v>5.911111</v>
      </c>
      <c r="AI466" s="52">
        <v>78.411108999999996</v>
      </c>
      <c r="AJ466" s="52">
        <v>6.8855556</v>
      </c>
      <c r="AK466" s="70">
        <v>0.2251708247258859</v>
      </c>
      <c r="AL466" s="73">
        <v>1</v>
      </c>
      <c r="AM466" s="77">
        <v>1</v>
      </c>
      <c r="AN466" s="73">
        <v>0</v>
      </c>
      <c r="AO466" s="17">
        <v>71.41</v>
      </c>
      <c r="AP466" s="17">
        <v>72.27</v>
      </c>
      <c r="AQ466" s="17">
        <v>2.9704069050554871</v>
      </c>
      <c r="AR466" s="17">
        <v>73.333333333333329</v>
      </c>
      <c r="AS466" s="17">
        <v>2.75</v>
      </c>
      <c r="AT466" s="28">
        <v>1</v>
      </c>
      <c r="AU466" s="17">
        <v>71.41</v>
      </c>
      <c r="AV466" s="17">
        <v>72.27</v>
      </c>
      <c r="AW466" s="17">
        <v>2.9704069050554871</v>
      </c>
      <c r="AX466" s="17">
        <v>73.333333333333329</v>
      </c>
      <c r="AY466" s="17">
        <v>2.75</v>
      </c>
      <c r="AZ466" s="28">
        <v>1</v>
      </c>
    </row>
    <row r="467" spans="1:52" s="29" customFormat="1" ht="14" customHeight="1">
      <c r="A467" s="38" t="s">
        <v>51</v>
      </c>
      <c r="B467" s="39" t="s">
        <v>52</v>
      </c>
      <c r="C467" s="28">
        <v>10</v>
      </c>
      <c r="D467" s="28">
        <v>2003</v>
      </c>
      <c r="E467" s="36">
        <v>10.594548717365077</v>
      </c>
      <c r="F467" s="53"/>
      <c r="G467" s="53">
        <v>18.032528192190302</v>
      </c>
      <c r="H467" s="68">
        <v>0.58752431186845255</v>
      </c>
      <c r="I467" s="17">
        <v>3.1980796035310517</v>
      </c>
      <c r="J467" s="17">
        <v>2.5166485984203191</v>
      </c>
      <c r="K467" s="17">
        <v>2.5137630118773351</v>
      </c>
      <c r="L467" s="17">
        <v>2.6974705620274126</v>
      </c>
      <c r="M467" s="20">
        <v>19.2</v>
      </c>
      <c r="N467" s="69">
        <v>0</v>
      </c>
      <c r="O467" s="27">
        <v>19.400000000000002</v>
      </c>
      <c r="P467" s="27">
        <v>20.94</v>
      </c>
      <c r="Q467" s="29">
        <v>155</v>
      </c>
      <c r="R467" s="29">
        <v>153.66666666666666</v>
      </c>
      <c r="S467" s="29">
        <v>127.2</v>
      </c>
      <c r="T467" s="29">
        <v>0</v>
      </c>
      <c r="U467" s="29">
        <v>0</v>
      </c>
      <c r="V467" s="29">
        <v>0</v>
      </c>
      <c r="W467" s="32">
        <v>0.25</v>
      </c>
      <c r="X467" s="63">
        <f t="shared" si="35"/>
        <v>1</v>
      </c>
      <c r="Y467" s="63">
        <f t="shared" si="36"/>
        <v>0</v>
      </c>
      <c r="Z467" s="32">
        <v>0.27079999999999999</v>
      </c>
      <c r="AA467" s="27">
        <v>278.3370775414536</v>
      </c>
      <c r="AB467" s="27">
        <v>5607.308420882161</v>
      </c>
      <c r="AC467" s="61">
        <v>1</v>
      </c>
      <c r="AD467" s="27">
        <v>6790.9152882575818</v>
      </c>
      <c r="AE467" s="27">
        <v>237.16747002676919</v>
      </c>
      <c r="AF467" s="27">
        <v>46.674840000000003</v>
      </c>
      <c r="AG467" s="30">
        <v>62.6</v>
      </c>
      <c r="AH467" s="51">
        <v>6.1888889000000002</v>
      </c>
      <c r="AI467" s="52">
        <v>85.533333999999996</v>
      </c>
      <c r="AJ467" s="52">
        <v>11.755554999999999</v>
      </c>
      <c r="AK467" s="70">
        <v>0.11136926889714993</v>
      </c>
      <c r="AL467" s="73">
        <v>1</v>
      </c>
      <c r="AM467" s="77">
        <v>1</v>
      </c>
      <c r="AN467" s="73">
        <v>0</v>
      </c>
      <c r="AO467" s="17">
        <v>72.819999999999993</v>
      </c>
      <c r="AP467" s="17">
        <v>54.49</v>
      </c>
      <c r="AQ467" s="17">
        <v>1.6246273106738225</v>
      </c>
      <c r="AR467" s="17">
        <v>62.5</v>
      </c>
      <c r="AS467" s="17">
        <v>1.6666666666666667</v>
      </c>
      <c r="AT467" s="28">
        <v>1</v>
      </c>
      <c r="AU467" s="17">
        <v>72.819999999999993</v>
      </c>
      <c r="AV467" s="17">
        <v>54.49</v>
      </c>
      <c r="AW467" s="17">
        <v>1.6246273106738225</v>
      </c>
      <c r="AX467" s="17">
        <v>62.5</v>
      </c>
      <c r="AY467" s="17">
        <v>1.6666666666666667</v>
      </c>
      <c r="AZ467" s="28">
        <v>1</v>
      </c>
    </row>
    <row r="468" spans="1:52" s="29" customFormat="1" ht="14" customHeight="1">
      <c r="A468" s="38" t="s">
        <v>53</v>
      </c>
      <c r="B468" s="39" t="s">
        <v>54</v>
      </c>
      <c r="C468" s="28">
        <v>11</v>
      </c>
      <c r="D468" s="28">
        <v>2003</v>
      </c>
      <c r="E468" s="36">
        <v>10.521689796201134</v>
      </c>
      <c r="F468" s="53"/>
      <c r="G468" s="53">
        <v>16.61321370136293</v>
      </c>
      <c r="H468" s="68">
        <v>0.63333259809557174</v>
      </c>
      <c r="I468" s="17">
        <v>1.1335458731845554</v>
      </c>
      <c r="J468" s="17">
        <v>1.1158342189160468</v>
      </c>
      <c r="K468" s="17">
        <v>1.0071355934907196</v>
      </c>
      <c r="L468" s="17">
        <v>0.91297511765178041</v>
      </c>
      <c r="M468" s="20">
        <v>12.7</v>
      </c>
      <c r="N468" s="69">
        <v>0</v>
      </c>
      <c r="O468" s="27">
        <v>12.733333333333334</v>
      </c>
      <c r="P468" s="27">
        <v>13.74</v>
      </c>
      <c r="Q468" s="29">
        <v>52</v>
      </c>
      <c r="R468" s="29">
        <v>61.333333333333336</v>
      </c>
      <c r="S468" s="29">
        <v>51.2</v>
      </c>
      <c r="T468" s="29">
        <v>1</v>
      </c>
      <c r="U468" s="29">
        <v>30</v>
      </c>
      <c r="V468" s="29">
        <v>1</v>
      </c>
      <c r="W468" s="32">
        <v>0.26923076923076922</v>
      </c>
      <c r="X468" s="63">
        <f t="shared" si="35"/>
        <v>1</v>
      </c>
      <c r="Y468" s="63">
        <f t="shared" si="36"/>
        <v>0</v>
      </c>
      <c r="Z468" s="32">
        <v>0.34619999999999995</v>
      </c>
      <c r="AA468" s="27">
        <v>540.83062391327599</v>
      </c>
      <c r="AB468" s="27">
        <v>12911.215698135429</v>
      </c>
      <c r="AC468" s="61">
        <v>1</v>
      </c>
      <c r="AD468" s="27">
        <v>12213.856746321349</v>
      </c>
      <c r="AE468" s="27">
        <v>423.20597509875682</v>
      </c>
      <c r="AF468" s="27">
        <v>49.92127</v>
      </c>
      <c r="AG468" s="30">
        <v>40.9</v>
      </c>
      <c r="AH468" s="51">
        <v>10.188889</v>
      </c>
      <c r="AI468" s="52">
        <v>81.722223999999997</v>
      </c>
      <c r="AJ468" s="52">
        <v>2.1188888000000001</v>
      </c>
      <c r="AK468" s="70">
        <v>8.471326477252919E-2</v>
      </c>
      <c r="AL468" s="73">
        <v>0</v>
      </c>
      <c r="AM468" s="73">
        <v>0</v>
      </c>
      <c r="AN468" s="73">
        <v>1</v>
      </c>
      <c r="AO468" s="17">
        <v>81.099999999999994</v>
      </c>
      <c r="AP468" s="17"/>
      <c r="AQ468" s="17"/>
      <c r="AR468" s="17">
        <v>53.846153846153847</v>
      </c>
      <c r="AS468" s="17">
        <v>1.1666666666666667</v>
      </c>
      <c r="AT468" s="28"/>
      <c r="AU468" s="17">
        <v>81.099999999999994</v>
      </c>
      <c r="AV468" s="17"/>
      <c r="AW468" s="17"/>
      <c r="AX468" s="17">
        <v>53.846153846153847</v>
      </c>
      <c r="AY468" s="17">
        <v>1.1666666666666667</v>
      </c>
      <c r="AZ468" s="28"/>
    </row>
    <row r="469" spans="1:52" s="29" customFormat="1" ht="14" customHeight="1">
      <c r="A469" s="38" t="s">
        <v>55</v>
      </c>
      <c r="B469" s="39" t="s">
        <v>57</v>
      </c>
      <c r="C469" s="28">
        <v>12</v>
      </c>
      <c r="D469" s="28">
        <v>2003</v>
      </c>
      <c r="E469" s="36">
        <v>12.67675070342665</v>
      </c>
      <c r="F469" s="53"/>
      <c r="G469" s="53">
        <v>20.127269243838434</v>
      </c>
      <c r="H469" s="68">
        <v>0.62982963808204573</v>
      </c>
      <c r="I469" s="17">
        <v>0.47436878347360373</v>
      </c>
      <c r="J469" s="17">
        <v>0.29074215761285388</v>
      </c>
      <c r="K469" s="17">
        <v>0.36607471974838596</v>
      </c>
      <c r="L469" s="17">
        <v>0.26498320336163467</v>
      </c>
      <c r="M469" s="20">
        <v>17.3</v>
      </c>
      <c r="N469" s="69">
        <v>0</v>
      </c>
      <c r="O469" s="27">
        <v>20.533333333333331</v>
      </c>
      <c r="P469" s="27">
        <v>20.619999999999997</v>
      </c>
      <c r="Q469" s="29">
        <v>169</v>
      </c>
      <c r="R469" s="29">
        <v>104.66666666666667</v>
      </c>
      <c r="S469" s="29">
        <v>82</v>
      </c>
      <c r="T469" s="29">
        <v>1</v>
      </c>
      <c r="U469" s="29">
        <v>30</v>
      </c>
      <c r="V469" s="29">
        <v>1</v>
      </c>
      <c r="W469" s="32">
        <v>0.21739130434782608</v>
      </c>
      <c r="X469" s="63">
        <f t="shared" si="35"/>
        <v>1</v>
      </c>
      <c r="Y469" s="63">
        <f t="shared" si="36"/>
        <v>0</v>
      </c>
      <c r="Z469" s="32">
        <v>0.13039999999999999</v>
      </c>
      <c r="AA469" s="27">
        <v>548.14760527075725</v>
      </c>
      <c r="AB469" s="27">
        <v>6218.5847972959655</v>
      </c>
      <c r="AC469" s="61">
        <v>1</v>
      </c>
      <c r="AD469" s="27">
        <v>9333.1426362296097</v>
      </c>
      <c r="AE469" s="27">
        <v>333.78324139462239</v>
      </c>
      <c r="AF469" s="27">
        <v>44.539430000000003</v>
      </c>
      <c r="AG469" s="30">
        <v>51.5</v>
      </c>
      <c r="AH469" s="51">
        <v>6.6555555000000002</v>
      </c>
      <c r="AI469" s="52">
        <v>83.855553999999998</v>
      </c>
      <c r="AJ469" s="52">
        <v>3.3388889000000002</v>
      </c>
      <c r="AK469" s="70">
        <v>5.416602731318091E-2</v>
      </c>
      <c r="AL469" s="73">
        <v>1</v>
      </c>
      <c r="AM469" s="77">
        <v>1</v>
      </c>
      <c r="AN469" s="73">
        <v>0</v>
      </c>
      <c r="AO469" s="17">
        <v>82</v>
      </c>
      <c r="AP469" s="17">
        <v>56.67</v>
      </c>
      <c r="AQ469" s="17">
        <v>1.41675</v>
      </c>
      <c r="AR469" s="17">
        <v>70</v>
      </c>
      <c r="AS469" s="17">
        <v>2.3333333333333335</v>
      </c>
      <c r="AT469" s="28">
        <v>1</v>
      </c>
      <c r="AU469" s="17">
        <v>82</v>
      </c>
      <c r="AV469" s="17">
        <v>56.67</v>
      </c>
      <c r="AW469" s="17">
        <v>1.41675</v>
      </c>
      <c r="AX469" s="17">
        <v>70</v>
      </c>
      <c r="AY469" s="17">
        <v>2.3333333333333335</v>
      </c>
      <c r="AZ469" s="28">
        <v>1</v>
      </c>
    </row>
    <row r="470" spans="1:52" s="29" customFormat="1" ht="14" customHeight="1">
      <c r="A470" s="38" t="s">
        <v>60</v>
      </c>
      <c r="B470" s="39" t="s">
        <v>4</v>
      </c>
      <c r="C470" s="28">
        <v>13</v>
      </c>
      <c r="D470" s="28">
        <v>2003</v>
      </c>
      <c r="E470" s="36">
        <v>9.1414203746384732</v>
      </c>
      <c r="F470" s="53"/>
      <c r="G470" s="53">
        <v>16.095566809771377</v>
      </c>
      <c r="H470" s="68">
        <v>0.56794647139042376</v>
      </c>
      <c r="I470" s="17">
        <v>0.6866025372926251</v>
      </c>
      <c r="J470" s="17">
        <v>0.59598494353826859</v>
      </c>
      <c r="K470" s="17">
        <v>0.686010495322943</v>
      </c>
      <c r="L470" s="17">
        <v>0.80555629833214082</v>
      </c>
      <c r="M470" s="20">
        <v>11.1</v>
      </c>
      <c r="N470" s="69">
        <v>0</v>
      </c>
      <c r="O470" s="27">
        <v>11.833333333333334</v>
      </c>
      <c r="P470" s="27">
        <v>13.2</v>
      </c>
      <c r="Q470" s="29">
        <v>38</v>
      </c>
      <c r="R470" s="29">
        <v>49.666666666666664</v>
      </c>
      <c r="S470" s="29">
        <v>60.6</v>
      </c>
      <c r="T470" s="29">
        <v>1</v>
      </c>
      <c r="U470" s="29">
        <v>30</v>
      </c>
      <c r="V470" s="29">
        <v>1</v>
      </c>
      <c r="W470" s="32">
        <v>0.14583333333333334</v>
      </c>
      <c r="X470" s="63">
        <f t="shared" si="35"/>
        <v>0</v>
      </c>
      <c r="Y470" s="63">
        <f t="shared" si="36"/>
        <v>0</v>
      </c>
      <c r="Z470" s="32">
        <v>0.16670000000000001</v>
      </c>
      <c r="AA470" s="27">
        <v>424.91210196111592</v>
      </c>
      <c r="AB470" s="27">
        <v>12148.816680831178</v>
      </c>
      <c r="AC470" s="61">
        <v>1</v>
      </c>
      <c r="AD470" s="27">
        <v>10218.593257330685</v>
      </c>
      <c r="AE470" s="27">
        <v>316.36856817222019</v>
      </c>
      <c r="AF470" s="27">
        <v>46.771320000000003</v>
      </c>
      <c r="AG470" s="30">
        <v>51.4</v>
      </c>
      <c r="AH470" s="51">
        <v>9.5999996999999997</v>
      </c>
      <c r="AI470" s="52">
        <v>79.655557999999999</v>
      </c>
      <c r="AJ470" s="52">
        <v>10.847778</v>
      </c>
      <c r="AK470" s="70">
        <v>0.10098685357603654</v>
      </c>
      <c r="AL470" s="73">
        <v>1</v>
      </c>
      <c r="AM470" s="77">
        <v>1</v>
      </c>
      <c r="AN470" s="73">
        <v>0</v>
      </c>
      <c r="AO470" s="17">
        <v>76.06</v>
      </c>
      <c r="AP470" s="17">
        <v>36.159999999999997</v>
      </c>
      <c r="AQ470" s="17">
        <v>1.2555555555555553</v>
      </c>
      <c r="AR470" s="17">
        <v>50</v>
      </c>
      <c r="AS470" s="17">
        <v>1.3333333333333333</v>
      </c>
      <c r="AT470" s="28">
        <v>1</v>
      </c>
      <c r="AU470" s="17">
        <v>76.06</v>
      </c>
      <c r="AV470" s="17">
        <v>36.159999999999997</v>
      </c>
      <c r="AW470" s="17">
        <v>1.2555555555555553</v>
      </c>
      <c r="AX470" s="17">
        <v>50</v>
      </c>
      <c r="AY470" s="17">
        <v>1.3333333333333333</v>
      </c>
      <c r="AZ470" s="28">
        <v>1</v>
      </c>
    </row>
    <row r="471" spans="1:52" s="29" customFormat="1" ht="14" customHeight="1">
      <c r="A471" s="38" t="s">
        <v>5</v>
      </c>
      <c r="B471" s="39" t="s">
        <v>6</v>
      </c>
      <c r="C471" s="28">
        <v>14</v>
      </c>
      <c r="D471" s="28">
        <v>2003</v>
      </c>
      <c r="E471" s="36">
        <v>7.4331680990034359</v>
      </c>
      <c r="F471" s="53"/>
      <c r="G471" s="53">
        <v>9.9405080813453317</v>
      </c>
      <c r="H471" s="68">
        <v>0.74776540979356498</v>
      </c>
      <c r="I471" s="17">
        <v>2.316138388232857</v>
      </c>
      <c r="J471" s="17">
        <v>1.6656308266003728</v>
      </c>
      <c r="K471" s="17">
        <v>1.8482529767008817</v>
      </c>
      <c r="L471" s="17">
        <v>1.9986808199231487</v>
      </c>
      <c r="M471" s="20">
        <v>20.2</v>
      </c>
      <c r="N471" s="69">
        <v>0</v>
      </c>
      <c r="O471" s="27">
        <v>20.700000000000003</v>
      </c>
      <c r="P471" s="27">
        <v>21.2</v>
      </c>
      <c r="Q471" s="29">
        <v>62</v>
      </c>
      <c r="R471" s="29">
        <v>53.666666666666664</v>
      </c>
      <c r="S471" s="29">
        <v>57.4</v>
      </c>
      <c r="T471" s="29">
        <v>1</v>
      </c>
      <c r="U471" s="29">
        <v>30</v>
      </c>
      <c r="V471" s="29">
        <v>1</v>
      </c>
      <c r="W471" s="32">
        <v>0.3</v>
      </c>
      <c r="X471" s="63">
        <f t="shared" si="35"/>
        <v>1</v>
      </c>
      <c r="Y471" s="63">
        <f t="shared" si="36"/>
        <v>1</v>
      </c>
      <c r="Z471" s="32">
        <v>0.2571</v>
      </c>
      <c r="AA471" s="27">
        <v>339.89416448771686</v>
      </c>
      <c r="AB471" s="27">
        <v>5239.219901967137</v>
      </c>
      <c r="AC471" s="61">
        <v>1</v>
      </c>
      <c r="AD471" s="27">
        <v>6229.9103564951465</v>
      </c>
      <c r="AE471" s="27">
        <v>326.38339108585905</v>
      </c>
      <c r="AF471" s="27">
        <v>57.186519999999994</v>
      </c>
      <c r="AG471" s="30">
        <v>61.199999999999996</v>
      </c>
      <c r="AH471" s="51">
        <v>5.6000000999999999</v>
      </c>
      <c r="AI471" s="52">
        <v>71.155557000000002</v>
      </c>
      <c r="AJ471" s="52">
        <v>33.413333999999999</v>
      </c>
      <c r="AK471" s="70">
        <v>0.2998254654255319</v>
      </c>
      <c r="AL471" s="73">
        <v>1</v>
      </c>
      <c r="AM471" s="77">
        <v>1</v>
      </c>
      <c r="AN471" s="73">
        <v>0</v>
      </c>
      <c r="AO471" s="17">
        <v>76.72</v>
      </c>
      <c r="AP471" s="17">
        <v>47.05</v>
      </c>
      <c r="AQ471" s="17">
        <v>1.4428089543084943</v>
      </c>
      <c r="AR471" s="17">
        <v>53.333333333333336</v>
      </c>
      <c r="AS471" s="17">
        <v>1.6</v>
      </c>
      <c r="AT471" s="28">
        <v>1</v>
      </c>
      <c r="AU471" s="17">
        <v>76.72</v>
      </c>
      <c r="AV471" s="17">
        <v>47.05</v>
      </c>
      <c r="AW471" s="17">
        <v>1.4428089543084943</v>
      </c>
      <c r="AX471" s="17">
        <v>53.333333333333336</v>
      </c>
      <c r="AY471" s="17">
        <v>1.6</v>
      </c>
      <c r="AZ471" s="28">
        <v>1</v>
      </c>
    </row>
    <row r="472" spans="1:52" s="29" customFormat="1" ht="14" customHeight="1">
      <c r="A472" s="38" t="s">
        <v>7</v>
      </c>
      <c r="B472" s="39" t="s">
        <v>8</v>
      </c>
      <c r="C472" s="28">
        <v>15</v>
      </c>
      <c r="D472" s="28">
        <v>2003</v>
      </c>
      <c r="E472" s="36">
        <v>13.231427096278939</v>
      </c>
      <c r="F472" s="53"/>
      <c r="G472" s="53">
        <v>19.552647559073439</v>
      </c>
      <c r="H472" s="68">
        <v>0.67670769681208076</v>
      </c>
      <c r="I472" s="17">
        <v>0.38830983036991618</v>
      </c>
      <c r="J472" s="17">
        <v>0.28612303290414876</v>
      </c>
      <c r="K472" s="17">
        <v>0.29012639407618401</v>
      </c>
      <c r="L472" s="17">
        <v>0.35373832032237634</v>
      </c>
      <c r="M472" s="20">
        <v>10.8</v>
      </c>
      <c r="N472" s="69">
        <v>0</v>
      </c>
      <c r="O472" s="27">
        <v>11.833333333333334</v>
      </c>
      <c r="P472" s="27">
        <v>11.86</v>
      </c>
      <c r="Q472" s="29">
        <v>51</v>
      </c>
      <c r="R472" s="29">
        <v>20.333333333333332</v>
      </c>
      <c r="S472" s="29">
        <v>30.2</v>
      </c>
      <c r="T472" s="29">
        <v>1</v>
      </c>
      <c r="U472" s="29">
        <v>30</v>
      </c>
      <c r="V472" s="29">
        <v>1</v>
      </c>
      <c r="W472" s="32">
        <v>0.2857142857142857</v>
      </c>
      <c r="X472" s="63">
        <f t="shared" si="35"/>
        <v>1</v>
      </c>
      <c r="Y472" s="63">
        <f t="shared" si="36"/>
        <v>0</v>
      </c>
      <c r="Z472" s="32">
        <v>0.28570000000000001</v>
      </c>
      <c r="AA472" s="27">
        <v>536.2253840730948</v>
      </c>
      <c r="AB472" s="27">
        <v>23053.015852301094</v>
      </c>
      <c r="AC472" s="61">
        <v>1</v>
      </c>
      <c r="AD472" s="27">
        <v>50376.151378373703</v>
      </c>
      <c r="AE472" s="27">
        <v>409.10144160778407</v>
      </c>
      <c r="AF472" s="27">
        <v>47.73827</v>
      </c>
      <c r="AG472" s="30">
        <v>44.9</v>
      </c>
      <c r="AH472" s="51">
        <v>5.5111109000000003</v>
      </c>
      <c r="AI472" s="52">
        <v>89.266665000000003</v>
      </c>
      <c r="AJ472" s="52">
        <v>5.2222222</v>
      </c>
      <c r="AK472" s="70">
        <v>7.7685781457630582E-2</v>
      </c>
      <c r="AL472" s="73">
        <v>0</v>
      </c>
      <c r="AM472" s="73">
        <v>0</v>
      </c>
      <c r="AN472" s="73">
        <v>1</v>
      </c>
      <c r="AO472" s="17">
        <v>77.94</v>
      </c>
      <c r="AP472" s="17">
        <v>40.770000000000003</v>
      </c>
      <c r="AQ472" s="17">
        <v>3.653225806451613</v>
      </c>
      <c r="AR472" s="17">
        <v>48.571428571428569</v>
      </c>
      <c r="AS472" s="17">
        <v>3.4</v>
      </c>
      <c r="AT472" s="28">
        <v>0</v>
      </c>
      <c r="AU472" s="17">
        <v>77.94</v>
      </c>
      <c r="AV472" s="17">
        <v>40.770000000000003</v>
      </c>
      <c r="AW472" s="17">
        <v>3.653225806451613</v>
      </c>
      <c r="AX472" s="17">
        <v>48.571428571428569</v>
      </c>
      <c r="AY472" s="17">
        <v>3.4</v>
      </c>
      <c r="AZ472" s="28">
        <v>0</v>
      </c>
    </row>
    <row r="473" spans="1:52" s="29" customFormat="1" ht="14" customHeight="1">
      <c r="A473" s="38" t="s">
        <v>9</v>
      </c>
      <c r="B473" s="39" t="s">
        <v>10</v>
      </c>
      <c r="C473" s="28">
        <v>16</v>
      </c>
      <c r="D473" s="28">
        <v>2003</v>
      </c>
      <c r="E473" s="36">
        <v>11.218819032957031</v>
      </c>
      <c r="F473" s="53"/>
      <c r="G473" s="53">
        <v>19.649234606279315</v>
      </c>
      <c r="H473" s="68">
        <v>0.57095450574811846</v>
      </c>
      <c r="I473" s="17">
        <v>0.38585209003215432</v>
      </c>
      <c r="J473" s="17">
        <v>0.32154340836012862</v>
      </c>
      <c r="K473" s="17">
        <v>0.33743371075484663</v>
      </c>
      <c r="L473" s="17">
        <v>0.40745946990712822</v>
      </c>
      <c r="M473" s="20">
        <v>15.9</v>
      </c>
      <c r="N473" s="69">
        <v>0</v>
      </c>
      <c r="O473" s="27">
        <v>15.133333333333333</v>
      </c>
      <c r="P473" s="27">
        <v>15.560000000000002</v>
      </c>
      <c r="Q473" s="29">
        <v>19</v>
      </c>
      <c r="R473" s="29">
        <v>33.333333333333336</v>
      </c>
      <c r="S473" s="29">
        <v>32</v>
      </c>
      <c r="T473" s="29">
        <v>1</v>
      </c>
      <c r="U473" s="29">
        <v>33</v>
      </c>
      <c r="V473" s="29">
        <v>0</v>
      </c>
      <c r="W473" s="32">
        <v>0.23255813953488372</v>
      </c>
      <c r="X473" s="63">
        <f t="shared" si="35"/>
        <v>1</v>
      </c>
      <c r="Y473" s="63">
        <f t="shared" si="36"/>
        <v>0</v>
      </c>
      <c r="Z473" s="32">
        <v>0.37209999999999999</v>
      </c>
      <c r="AA473" s="27">
        <v>449.76040530199651</v>
      </c>
      <c r="AB473" s="27">
        <v>9788.9439231037977</v>
      </c>
      <c r="AC473" s="61">
        <v>1</v>
      </c>
      <c r="AD473" s="27">
        <v>10739.249851527786</v>
      </c>
      <c r="AE473" s="27"/>
      <c r="AF473" s="27"/>
      <c r="AG473" s="30"/>
      <c r="AH473" s="51">
        <v>7.4888887000000004</v>
      </c>
      <c r="AI473" s="52">
        <v>85.000000999999997</v>
      </c>
      <c r="AJ473" s="52">
        <v>2.8155556000000002</v>
      </c>
      <c r="AK473" s="70">
        <v>8.6304287434021673E-2</v>
      </c>
      <c r="AL473" s="73">
        <v>0</v>
      </c>
      <c r="AM473" s="73">
        <v>0</v>
      </c>
      <c r="AN473" s="73">
        <v>1</v>
      </c>
      <c r="AO473" s="17">
        <v>73.97</v>
      </c>
      <c r="AP473" s="17">
        <v>32.15</v>
      </c>
      <c r="AQ473" s="17">
        <v>1.5093896713615023</v>
      </c>
      <c r="AR473" s="17">
        <v>36.84210526315789</v>
      </c>
      <c r="AS473" s="17">
        <v>1.4</v>
      </c>
      <c r="AT473" s="28">
        <v>0</v>
      </c>
      <c r="AU473" s="17">
        <v>73.97</v>
      </c>
      <c r="AV473" s="17">
        <v>32.15</v>
      </c>
      <c r="AW473" s="17">
        <v>1.5093896713615023</v>
      </c>
      <c r="AX473" s="17">
        <v>36.84210526315789</v>
      </c>
      <c r="AY473" s="17">
        <v>1.4</v>
      </c>
      <c r="AZ473" s="28">
        <v>0</v>
      </c>
    </row>
    <row r="474" spans="1:52" s="29" customFormat="1" ht="14" customHeight="1">
      <c r="A474" s="38" t="s">
        <v>11</v>
      </c>
      <c r="B474" s="39" t="s">
        <v>12</v>
      </c>
      <c r="C474" s="28">
        <v>17</v>
      </c>
      <c r="D474" s="28">
        <v>2003</v>
      </c>
      <c r="E474" s="36">
        <v>15.099537378511702</v>
      </c>
      <c r="F474" s="53"/>
      <c r="G474" s="53">
        <v>24.423658332431447</v>
      </c>
      <c r="H474" s="68">
        <v>0.61823405703565204</v>
      </c>
      <c r="I474" s="17">
        <v>4.6729349098099355</v>
      </c>
      <c r="J474" s="17">
        <v>3.9344659214720954</v>
      </c>
      <c r="K474" s="17">
        <v>4.3581421418683526</v>
      </c>
      <c r="L474" s="17">
        <v>5.0270339682056076</v>
      </c>
      <c r="M474" s="20">
        <v>16.899999999999999</v>
      </c>
      <c r="N474" s="69">
        <v>0</v>
      </c>
      <c r="O474" s="27">
        <v>18.3</v>
      </c>
      <c r="P474" s="27">
        <v>18.98</v>
      </c>
      <c r="Q474" s="29">
        <v>69</v>
      </c>
      <c r="R474" s="29">
        <v>67.666666666666671</v>
      </c>
      <c r="S474" s="29">
        <v>61.6</v>
      </c>
      <c r="T474" s="29">
        <v>1</v>
      </c>
      <c r="U474" s="29">
        <v>30</v>
      </c>
      <c r="V474" s="29">
        <v>1</v>
      </c>
      <c r="W474" s="32">
        <v>0.16666666666666666</v>
      </c>
      <c r="X474" s="63">
        <f t="shared" si="35"/>
        <v>1</v>
      </c>
      <c r="Y474" s="63">
        <f t="shared" si="36"/>
        <v>0</v>
      </c>
      <c r="Z474" s="32">
        <v>0.18329999999999999</v>
      </c>
      <c r="AA474" s="27">
        <v>330.71636348829185</v>
      </c>
      <c r="AB474" s="27">
        <v>6098.7214320243693</v>
      </c>
      <c r="AC474" s="61">
        <v>1</v>
      </c>
      <c r="AD474" s="27">
        <v>4687.0258438812016</v>
      </c>
      <c r="AE474" s="27">
        <v>267.50480241656652</v>
      </c>
      <c r="AF474" s="27">
        <v>54.232820000000004</v>
      </c>
      <c r="AG474" s="30">
        <v>61.7</v>
      </c>
      <c r="AH474" s="51">
        <v>6.2222222</v>
      </c>
      <c r="AI474" s="52">
        <v>84.222223</v>
      </c>
      <c r="AJ474" s="52">
        <v>7.1333333999999997</v>
      </c>
      <c r="AK474" s="70">
        <v>0.14377786785569519</v>
      </c>
      <c r="AL474" s="73">
        <v>1</v>
      </c>
      <c r="AM474" s="73">
        <v>1</v>
      </c>
      <c r="AN474" s="73">
        <v>0</v>
      </c>
      <c r="AO474" s="17">
        <v>63.79</v>
      </c>
      <c r="AP474" s="17">
        <v>35.36</v>
      </c>
      <c r="AQ474" s="17">
        <v>1.4581443298969072</v>
      </c>
      <c r="AR474" s="17">
        <v>53.333333333333336</v>
      </c>
      <c r="AS474" s="17">
        <v>2.6666666666666665</v>
      </c>
      <c r="AT474" s="28">
        <v>1</v>
      </c>
      <c r="AU474" s="17">
        <v>63.79</v>
      </c>
      <c r="AV474" s="17">
        <v>35.36</v>
      </c>
      <c r="AW474" s="17">
        <v>1.4581443298969072</v>
      </c>
      <c r="AX474" s="17">
        <v>53.333333333333336</v>
      </c>
      <c r="AY474" s="17">
        <v>2.6666666666666665</v>
      </c>
      <c r="AZ474" s="28">
        <v>1</v>
      </c>
    </row>
    <row r="475" spans="1:52" s="29" customFormat="1" ht="14" customHeight="1">
      <c r="A475" s="38" t="s">
        <v>13</v>
      </c>
      <c r="B475" s="39" t="s">
        <v>14</v>
      </c>
      <c r="C475" s="28">
        <v>18</v>
      </c>
      <c r="D475" s="28">
        <v>2003</v>
      </c>
      <c r="E475" s="36">
        <v>13.764836430272091</v>
      </c>
      <c r="F475" s="53"/>
      <c r="G475" s="53">
        <v>22.26563380213117</v>
      </c>
      <c r="H475" s="68">
        <v>0.61820995317701577</v>
      </c>
      <c r="I475" s="17">
        <v>1.0746685275645498</v>
      </c>
      <c r="J475" s="17">
        <v>0.87927424982554081</v>
      </c>
      <c r="K475" s="17">
        <v>0.73700952028829614</v>
      </c>
      <c r="L475" s="17">
        <v>0.72079659417311359</v>
      </c>
      <c r="M475" s="20">
        <v>19.600000000000001</v>
      </c>
      <c r="N475" s="69">
        <v>0</v>
      </c>
      <c r="O475" s="27">
        <v>19.533333333333335</v>
      </c>
      <c r="P475" s="27">
        <v>19.739999999999998</v>
      </c>
      <c r="Q475" s="29">
        <v>49</v>
      </c>
      <c r="R475" s="29">
        <v>65.666666666666671</v>
      </c>
      <c r="S475" s="29">
        <v>78</v>
      </c>
      <c r="T475" s="29">
        <v>1</v>
      </c>
      <c r="U475" s="29">
        <v>30</v>
      </c>
      <c r="V475" s="29">
        <v>0</v>
      </c>
      <c r="W475" s="32">
        <v>0.13333333333333333</v>
      </c>
      <c r="X475" s="63">
        <f t="shared" si="35"/>
        <v>0</v>
      </c>
      <c r="Y475" s="63">
        <f t="shared" si="36"/>
        <v>0</v>
      </c>
      <c r="Z475" s="32">
        <v>0.14710000000000001</v>
      </c>
      <c r="AA475" s="27">
        <v>547.14114610738193</v>
      </c>
      <c r="AB475" s="27">
        <v>5520.6892811661228</v>
      </c>
      <c r="AC475" s="61">
        <v>1</v>
      </c>
      <c r="AD475" s="27">
        <v>6663.7278691809997</v>
      </c>
      <c r="AE475" s="27">
        <v>276.42818169540539</v>
      </c>
      <c r="AF475" s="27">
        <v>48.381219999999999</v>
      </c>
      <c r="AG475" s="30">
        <v>52.2</v>
      </c>
      <c r="AH475" s="51">
        <v>8.0777777999999998</v>
      </c>
      <c r="AI475" s="52">
        <v>86.244444000000001</v>
      </c>
      <c r="AJ475" s="52">
        <v>7.0711111000000004</v>
      </c>
      <c r="AK475" s="70">
        <v>7.0324467344381011E-2</v>
      </c>
      <c r="AL475" s="73">
        <v>0</v>
      </c>
      <c r="AM475" s="73">
        <v>0</v>
      </c>
      <c r="AN475" s="73">
        <v>1</v>
      </c>
      <c r="AO475" s="17">
        <v>77.39</v>
      </c>
      <c r="AP475" s="17">
        <v>36.56</v>
      </c>
      <c r="AQ475" s="17">
        <v>1.2747559274755929</v>
      </c>
      <c r="AR475" s="17">
        <v>46.666666666666664</v>
      </c>
      <c r="AS475" s="17">
        <v>1.4</v>
      </c>
      <c r="AT475" s="28">
        <v>1</v>
      </c>
      <c r="AU475" s="17">
        <v>77.39</v>
      </c>
      <c r="AV475" s="17">
        <v>36.56</v>
      </c>
      <c r="AW475" s="17">
        <v>1.2747559274755929</v>
      </c>
      <c r="AX475" s="17">
        <v>46.666666666666664</v>
      </c>
      <c r="AY475" s="17">
        <v>1.4</v>
      </c>
      <c r="AZ475" s="28">
        <v>1</v>
      </c>
    </row>
    <row r="476" spans="1:52" s="29" customFormat="1" ht="14" customHeight="1">
      <c r="A476" s="38" t="s">
        <v>15</v>
      </c>
      <c r="B476" s="39" t="s">
        <v>16</v>
      </c>
      <c r="C476" s="28">
        <v>19</v>
      </c>
      <c r="D476" s="28">
        <v>2003</v>
      </c>
      <c r="E476" s="36">
        <v>11.571116625470168</v>
      </c>
      <c r="F476" s="53"/>
      <c r="G476" s="53">
        <v>14.611623515327842</v>
      </c>
      <c r="H476" s="68">
        <v>0.79191176896474713</v>
      </c>
      <c r="I476" s="17">
        <v>0.21469465648854963</v>
      </c>
      <c r="J476" s="17">
        <v>0.17891221374045801</v>
      </c>
      <c r="K476" s="17">
        <v>0.22615096726615738</v>
      </c>
      <c r="L476" s="17">
        <v>0.21466666514115582</v>
      </c>
      <c r="M476" s="20">
        <v>17.399999999999999</v>
      </c>
      <c r="N476" s="69">
        <v>0</v>
      </c>
      <c r="O476" s="27">
        <v>17.233333333333331</v>
      </c>
      <c r="P476" s="27">
        <v>17.559999999999995</v>
      </c>
      <c r="Q476" s="29">
        <v>82</v>
      </c>
      <c r="R476" s="29">
        <v>75.333333333333329</v>
      </c>
      <c r="S476" s="29">
        <v>67.599999999999994</v>
      </c>
      <c r="T476" s="29">
        <v>1</v>
      </c>
      <c r="U476" s="29">
        <v>30</v>
      </c>
      <c r="V476" s="29">
        <v>1</v>
      </c>
      <c r="W476" s="32">
        <v>0.32558139534883723</v>
      </c>
      <c r="X476" s="63">
        <f t="shared" si="35"/>
        <v>1</v>
      </c>
      <c r="Y476" s="63">
        <f t="shared" si="36"/>
        <v>1</v>
      </c>
      <c r="Z476" s="32">
        <v>0.3256</v>
      </c>
      <c r="AA476" s="27">
        <v>498.18205707807437</v>
      </c>
      <c r="AB476" s="27">
        <v>11212.840707973182</v>
      </c>
      <c r="AC476" s="61">
        <v>1</v>
      </c>
      <c r="AD476" s="27">
        <v>13465.69660838651</v>
      </c>
      <c r="AE476" s="27">
        <v>294.24823071178298</v>
      </c>
      <c r="AF476" s="27">
        <v>43.002099999999999</v>
      </c>
      <c r="AG476" s="30">
        <v>50.4</v>
      </c>
      <c r="AH476" s="51">
        <v>7.9222219999999997</v>
      </c>
      <c r="AI476" s="52">
        <v>87.455554000000006</v>
      </c>
      <c r="AJ476" s="52">
        <v>4.9766667</v>
      </c>
      <c r="AK476" s="70">
        <v>9.2620925032364368E-2</v>
      </c>
      <c r="AL476" s="73">
        <v>1</v>
      </c>
      <c r="AM476" s="73">
        <v>1</v>
      </c>
      <c r="AN476" s="73">
        <v>0</v>
      </c>
      <c r="AO476" s="17">
        <v>61.91</v>
      </c>
      <c r="AP476" s="17">
        <v>53.19</v>
      </c>
      <c r="AQ476" s="17">
        <v>3.5890688259109309</v>
      </c>
      <c r="AR476" s="17">
        <v>76.19047619047619</v>
      </c>
      <c r="AS476" s="17">
        <v>8</v>
      </c>
      <c r="AT476" s="28">
        <v>1</v>
      </c>
      <c r="AU476" s="17">
        <v>61.91</v>
      </c>
      <c r="AV476" s="17">
        <v>53.19</v>
      </c>
      <c r="AW476" s="17">
        <v>3.5890688259109309</v>
      </c>
      <c r="AX476" s="17">
        <v>76.19047619047619</v>
      </c>
      <c r="AY476" s="17">
        <v>8</v>
      </c>
      <c r="AZ476" s="28">
        <v>1</v>
      </c>
    </row>
    <row r="477" spans="1:52" s="29" customFormat="1" ht="14" customHeight="1">
      <c r="A477" s="38" t="s">
        <v>17</v>
      </c>
      <c r="B477" s="39" t="s">
        <v>18</v>
      </c>
      <c r="C477" s="28">
        <v>20</v>
      </c>
      <c r="D477" s="28">
        <v>2003</v>
      </c>
      <c r="E477" s="36">
        <v>7.6200105012149413</v>
      </c>
      <c r="F477" s="53"/>
      <c r="G477" s="53">
        <v>12.576093906335903</v>
      </c>
      <c r="H477" s="68">
        <v>0.60591234114242254</v>
      </c>
      <c r="I477" s="17">
        <v>4.5310376076121435E-2</v>
      </c>
      <c r="J477" s="17">
        <v>2.2655188038060717E-2</v>
      </c>
      <c r="K477" s="17">
        <v>3.9985038354371817E-2</v>
      </c>
      <c r="L477" s="17">
        <v>5.9068266557144311E-2</v>
      </c>
      <c r="M477" s="20">
        <v>15.5</v>
      </c>
      <c r="N477" s="69">
        <v>0</v>
      </c>
      <c r="O477" s="27">
        <v>15.733333333333334</v>
      </c>
      <c r="P477" s="27">
        <v>15.52</v>
      </c>
      <c r="Q477" s="29">
        <v>111</v>
      </c>
      <c r="R477" s="29">
        <v>68.666666666666671</v>
      </c>
      <c r="S477" s="29">
        <v>56</v>
      </c>
      <c r="T477" s="29">
        <v>1</v>
      </c>
      <c r="U477" s="29">
        <v>30</v>
      </c>
      <c r="V477" s="29">
        <v>1</v>
      </c>
      <c r="W477" s="32">
        <v>4.1666666666666664E-2</v>
      </c>
      <c r="X477" s="63">
        <f t="shared" si="35"/>
        <v>0</v>
      </c>
      <c r="Y477" s="63">
        <f t="shared" si="36"/>
        <v>0</v>
      </c>
      <c r="Z477" s="32">
        <v>0.125</v>
      </c>
      <c r="AA477" s="27">
        <v>523.67764081760026</v>
      </c>
      <c r="AB477" s="27">
        <v>34549.349056021012</v>
      </c>
      <c r="AC477" s="61">
        <v>1</v>
      </c>
      <c r="AD477" s="27">
        <v>27902.299820914151</v>
      </c>
      <c r="AE477" s="27">
        <v>593.98322612881339</v>
      </c>
      <c r="AF477" s="27">
        <v>49.444880000000005</v>
      </c>
      <c r="AG477" s="30">
        <v>33.799999999999997</v>
      </c>
      <c r="AH477" s="51">
        <v>5.1444444000000003</v>
      </c>
      <c r="AI477" s="52">
        <v>96.099997999999999</v>
      </c>
      <c r="AJ477" s="52">
        <v>0.87888889000000003</v>
      </c>
      <c r="AK477" s="70">
        <v>6.1391843971631208E-2</v>
      </c>
      <c r="AL477" s="73">
        <v>0</v>
      </c>
      <c r="AM477" s="73">
        <v>0</v>
      </c>
      <c r="AN477" s="73">
        <v>1</v>
      </c>
      <c r="AO477" s="17">
        <v>76.260000000000005</v>
      </c>
      <c r="AP477" s="17">
        <v>63.43</v>
      </c>
      <c r="AQ477" s="17">
        <v>3.1215551181102361</v>
      </c>
      <c r="AR477" s="17">
        <v>80</v>
      </c>
      <c r="AS477" s="17">
        <v>4</v>
      </c>
      <c r="AT477" s="28">
        <v>1</v>
      </c>
      <c r="AU477" s="17">
        <v>76.260000000000005</v>
      </c>
      <c r="AV477" s="17">
        <v>63.43</v>
      </c>
      <c r="AW477" s="17">
        <v>3.1215551181102361</v>
      </c>
      <c r="AX477" s="17">
        <v>80</v>
      </c>
      <c r="AY477" s="17">
        <v>4</v>
      </c>
      <c r="AZ477" s="28">
        <v>1</v>
      </c>
    </row>
    <row r="478" spans="1:52" s="29" customFormat="1" ht="14" customHeight="1">
      <c r="A478" s="38" t="s">
        <v>19</v>
      </c>
      <c r="B478" s="39" t="s">
        <v>20</v>
      </c>
      <c r="C478" s="28">
        <v>21</v>
      </c>
      <c r="D478" s="28">
        <v>2003</v>
      </c>
      <c r="E478" s="36">
        <v>8.7496972610246537</v>
      </c>
      <c r="F478" s="53"/>
      <c r="G478" s="53">
        <v>14.157867237355928</v>
      </c>
      <c r="H478" s="68">
        <v>0.61800955711311756</v>
      </c>
      <c r="I478" s="17">
        <v>0.41587761315955596</v>
      </c>
      <c r="J478" s="17">
        <v>0.19679922765586128</v>
      </c>
      <c r="K478" s="17">
        <v>0.25868671500124413</v>
      </c>
      <c r="L478" s="17">
        <v>0.28581548495381814</v>
      </c>
      <c r="M478" s="20">
        <v>13.9</v>
      </c>
      <c r="N478" s="69">
        <v>0</v>
      </c>
      <c r="O478" s="27">
        <v>14.066666666666668</v>
      </c>
      <c r="P478" s="27">
        <v>14.360000000000003</v>
      </c>
      <c r="Q478" s="29">
        <v>35</v>
      </c>
      <c r="R478" s="29">
        <v>43.666666666666664</v>
      </c>
      <c r="S478" s="29">
        <v>42.6</v>
      </c>
      <c r="T478" s="29">
        <v>1</v>
      </c>
      <c r="U478" s="29">
        <v>33</v>
      </c>
      <c r="V478" s="29">
        <v>1</v>
      </c>
      <c r="W478" s="32">
        <v>0.28000000000000003</v>
      </c>
      <c r="X478" s="63">
        <f t="shared" si="35"/>
        <v>1</v>
      </c>
      <c r="Y478" s="63">
        <f t="shared" si="36"/>
        <v>0</v>
      </c>
      <c r="Z478" s="32">
        <v>0.32</v>
      </c>
      <c r="AA478" s="27">
        <v>430.55433471808709</v>
      </c>
      <c r="AB478" s="27">
        <v>11161.018159312232</v>
      </c>
      <c r="AC478" s="61">
        <v>1</v>
      </c>
      <c r="AD478" s="27">
        <v>12524.921232345601</v>
      </c>
      <c r="AE478" s="27">
        <v>333.34393938445817</v>
      </c>
      <c r="AF478" s="27">
        <v>48.988430000000001</v>
      </c>
      <c r="AG478" s="30">
        <v>44.502905982905979</v>
      </c>
      <c r="AH478" s="51">
        <v>11.644444999999999</v>
      </c>
      <c r="AI478" s="52">
        <v>89.577776</v>
      </c>
      <c r="AJ478" s="52">
        <v>22.884443999999998</v>
      </c>
      <c r="AK478" s="70">
        <v>9.063221042916475E-2</v>
      </c>
      <c r="AL478" s="73">
        <v>0</v>
      </c>
      <c r="AM478" s="73">
        <v>0</v>
      </c>
      <c r="AN478" s="73">
        <v>1</v>
      </c>
      <c r="AO478" s="17">
        <v>75.680000000000007</v>
      </c>
      <c r="AP478" s="17">
        <v>51.01</v>
      </c>
      <c r="AQ478" s="17">
        <v>1.4512091038406827</v>
      </c>
      <c r="AR478" s="17">
        <v>56.000000000000007</v>
      </c>
      <c r="AS478" s="17">
        <v>1.5555555555555556</v>
      </c>
      <c r="AT478" s="28">
        <v>1</v>
      </c>
      <c r="AU478" s="17">
        <v>75.680000000000007</v>
      </c>
      <c r="AV478" s="17">
        <v>51.01</v>
      </c>
      <c r="AW478" s="17">
        <v>1.4512091038406827</v>
      </c>
      <c r="AX478" s="17">
        <v>56.000000000000007</v>
      </c>
      <c r="AY478" s="17">
        <v>1.5555555555555556</v>
      </c>
      <c r="AZ478" s="28">
        <v>1</v>
      </c>
    </row>
    <row r="479" spans="1:52" s="29" customFormat="1" ht="14" customHeight="1">
      <c r="A479" s="38" t="s">
        <v>61</v>
      </c>
      <c r="B479" s="39" t="s">
        <v>40</v>
      </c>
      <c r="C479" s="28">
        <v>22</v>
      </c>
      <c r="D479" s="28">
        <v>2003</v>
      </c>
      <c r="E479" s="36">
        <v>10.708258169396496</v>
      </c>
      <c r="F479" s="53"/>
      <c r="G479" s="53">
        <v>21.683017461726287</v>
      </c>
      <c r="H479" s="68">
        <v>0.49385461171620348</v>
      </c>
      <c r="I479" s="17">
        <v>5.2298050139275762</v>
      </c>
      <c r="J479" s="17">
        <v>5.0835654596100284</v>
      </c>
      <c r="K479" s="17">
        <v>5.8184108641453447</v>
      </c>
      <c r="L479" s="17">
        <v>6.1584858079673017</v>
      </c>
      <c r="M479" s="20">
        <v>14.2</v>
      </c>
      <c r="N479" s="69">
        <v>0</v>
      </c>
      <c r="O479" s="27">
        <v>13.800000000000002</v>
      </c>
      <c r="P479" s="27">
        <v>14.02</v>
      </c>
      <c r="Q479" s="29">
        <v>55</v>
      </c>
      <c r="R479" s="29">
        <v>64.666666666666671</v>
      </c>
      <c r="S479" s="29">
        <v>65.8</v>
      </c>
      <c r="T479" s="29">
        <v>1</v>
      </c>
      <c r="U479" s="29">
        <v>50</v>
      </c>
      <c r="V479" s="29">
        <v>1</v>
      </c>
      <c r="W479" s="32">
        <v>0.38</v>
      </c>
      <c r="X479" s="63">
        <f t="shared" si="35"/>
        <v>1</v>
      </c>
      <c r="Y479" s="63">
        <f t="shared" si="36"/>
        <v>1</v>
      </c>
      <c r="Z479" s="32">
        <v>0.46</v>
      </c>
      <c r="AA479" s="27">
        <v>325.70725928966704</v>
      </c>
      <c r="AB479" s="27">
        <v>4680.8487227231662</v>
      </c>
      <c r="AC479" s="61">
        <v>1</v>
      </c>
      <c r="AD479" s="27">
        <v>7547.1084035181493</v>
      </c>
      <c r="AE479" s="27">
        <v>244.33460871774417</v>
      </c>
      <c r="AF479" s="27">
        <v>47.887140000000002</v>
      </c>
      <c r="AG479" s="30">
        <v>58.70000000000001</v>
      </c>
      <c r="AH479" s="51">
        <v>7.2333331999999997</v>
      </c>
      <c r="AI479" s="52">
        <v>66.677775999999994</v>
      </c>
      <c r="AJ479" s="52">
        <v>6.0133333999999996</v>
      </c>
      <c r="AK479" s="70">
        <v>0.174917943107221</v>
      </c>
      <c r="AL479" s="73">
        <v>0</v>
      </c>
      <c r="AM479" s="73">
        <v>0</v>
      </c>
      <c r="AN479" s="73">
        <v>0</v>
      </c>
      <c r="AO479" s="17"/>
      <c r="AP479" s="17"/>
      <c r="AQ479" s="17"/>
      <c r="AR479" s="17"/>
      <c r="AS479" s="17"/>
      <c r="AT479" s="28"/>
      <c r="AU479" s="17"/>
      <c r="AV479" s="17"/>
      <c r="AW479" s="17"/>
      <c r="AX479" s="17">
        <v>59.090909090909093</v>
      </c>
      <c r="AY479" s="17">
        <v>1.8571428571428572</v>
      </c>
      <c r="AZ479" s="28"/>
    </row>
    <row r="480" spans="1:52" s="29" customFormat="1" ht="14" customHeight="1">
      <c r="A480" s="38" t="s">
        <v>41</v>
      </c>
      <c r="B480" s="39" t="s">
        <v>42</v>
      </c>
      <c r="C480" s="28">
        <v>23</v>
      </c>
      <c r="D480" s="28">
        <v>2003</v>
      </c>
      <c r="E480" s="36">
        <v>8.5608858001491246</v>
      </c>
      <c r="F480" s="53"/>
      <c r="G480" s="53">
        <v>17.970165407223092</v>
      </c>
      <c r="H480" s="68">
        <v>0.47639437958139685</v>
      </c>
      <c r="I480" s="17">
        <v>0</v>
      </c>
      <c r="J480" s="17">
        <v>0</v>
      </c>
      <c r="K480" s="17">
        <v>7.7047629288396799E-2</v>
      </c>
      <c r="L480" s="17">
        <v>5.5070310552702083E-2</v>
      </c>
      <c r="M480" s="20">
        <v>8.4</v>
      </c>
      <c r="N480" s="69">
        <v>0</v>
      </c>
      <c r="O480" s="27">
        <v>9.2000000000000011</v>
      </c>
      <c r="P480" s="27">
        <v>9.18</v>
      </c>
      <c r="Q480" s="29">
        <v>44</v>
      </c>
      <c r="R480" s="29">
        <v>14.666666666666666</v>
      </c>
      <c r="S480" s="29">
        <v>55.2</v>
      </c>
      <c r="T480" s="29">
        <v>1</v>
      </c>
      <c r="U480" s="29">
        <v>30</v>
      </c>
      <c r="V480" s="29">
        <v>1</v>
      </c>
      <c r="W480" s="32">
        <v>0.33333333333333331</v>
      </c>
      <c r="X480" s="63">
        <f t="shared" si="35"/>
        <v>1</v>
      </c>
      <c r="Y480" s="63">
        <f t="shared" si="36"/>
        <v>1</v>
      </c>
      <c r="Z480" s="32">
        <v>0.33329999999999999</v>
      </c>
      <c r="AA480" s="27">
        <v>707.37424744674036</v>
      </c>
      <c r="AB480" s="27">
        <v>26338.634603354625</v>
      </c>
      <c r="AC480" s="61">
        <v>1</v>
      </c>
      <c r="AD480" s="27">
        <v>35350.511684583376</v>
      </c>
      <c r="AE480" s="27">
        <v>594.59310052534192</v>
      </c>
      <c r="AF480" s="27">
        <v>40.996830000000003</v>
      </c>
      <c r="AG480" s="30">
        <v>24.3</v>
      </c>
      <c r="AH480" s="51">
        <v>3.1000000999999999</v>
      </c>
      <c r="AI480" s="52">
        <v>97.477777000000003</v>
      </c>
      <c r="AJ480" s="52">
        <v>0.10666667000000001</v>
      </c>
      <c r="AK480" s="70">
        <v>3.2815964523281595E-2</v>
      </c>
      <c r="AL480" s="73">
        <v>0</v>
      </c>
      <c r="AM480" s="73">
        <v>0</v>
      </c>
      <c r="AN480" s="73">
        <v>1</v>
      </c>
      <c r="AO480" s="17">
        <v>71.959999999999994</v>
      </c>
      <c r="AP480" s="17">
        <v>25.52</v>
      </c>
      <c r="AQ480" s="17">
        <v>1.268389662027833</v>
      </c>
      <c r="AR480" s="17">
        <v>33.333333333333329</v>
      </c>
      <c r="AS480" s="17">
        <v>1.25</v>
      </c>
      <c r="AT480" s="28">
        <v>1</v>
      </c>
      <c r="AU480" s="17">
        <v>71.959999999999994</v>
      </c>
      <c r="AV480" s="17">
        <v>25.52</v>
      </c>
      <c r="AW480" s="17">
        <v>1.268389662027833</v>
      </c>
      <c r="AX480" s="17">
        <v>33.333333333333329</v>
      </c>
      <c r="AY480" s="17">
        <v>1.25</v>
      </c>
      <c r="AZ480" s="28">
        <v>1</v>
      </c>
    </row>
    <row r="481" spans="1:53" s="29" customFormat="1" ht="14" customHeight="1">
      <c r="A481" s="38" t="s">
        <v>43</v>
      </c>
      <c r="B481" s="39" t="s">
        <v>62</v>
      </c>
      <c r="C481" s="28">
        <v>24</v>
      </c>
      <c r="D481" s="28">
        <v>2003</v>
      </c>
      <c r="E481" s="36">
        <v>8.9920372928861312</v>
      </c>
      <c r="F481" s="53"/>
      <c r="G481" s="53">
        <v>19.121189510330268</v>
      </c>
      <c r="H481" s="68">
        <v>0.47026558091630027</v>
      </c>
      <c r="I481" s="17">
        <v>2.6614970099231123</v>
      </c>
      <c r="J481" s="17">
        <v>0.972596438194125</v>
      </c>
      <c r="K481" s="17">
        <v>1.1832343769979967</v>
      </c>
      <c r="L481" s="17">
        <v>1.2600083321242441</v>
      </c>
      <c r="M481" s="20">
        <v>23</v>
      </c>
      <c r="N481" s="69">
        <v>0</v>
      </c>
      <c r="O481" s="27">
        <v>23.933333333333334</v>
      </c>
      <c r="P481" s="27">
        <v>23.34</v>
      </c>
      <c r="Q481" s="29">
        <v>73</v>
      </c>
      <c r="R481" s="29">
        <v>61.333333333333336</v>
      </c>
      <c r="S481" s="29">
        <v>55.2</v>
      </c>
      <c r="T481" s="29">
        <v>1</v>
      </c>
      <c r="U481" s="29">
        <v>30</v>
      </c>
      <c r="V481" s="29">
        <v>0</v>
      </c>
      <c r="W481" s="32">
        <v>0.25</v>
      </c>
      <c r="X481" s="63">
        <f t="shared" ref="X481:X502" si="37">IF(W481&gt;=0.15,1,0)</f>
        <v>1</v>
      </c>
      <c r="Y481" s="63">
        <f t="shared" ref="Y481:Y502" si="38">IF(W481&gt;=0.3,1,0)</f>
        <v>0</v>
      </c>
      <c r="Z481" s="32">
        <v>0.15</v>
      </c>
      <c r="AA481" s="27">
        <v>408.93125723996297</v>
      </c>
      <c r="AB481" s="27">
        <v>5362.7678672581478</v>
      </c>
      <c r="AC481" s="61">
        <v>1</v>
      </c>
      <c r="AD481" s="27">
        <v>4141.4705512547253</v>
      </c>
      <c r="AE481" s="27">
        <v>260.27582518895451</v>
      </c>
      <c r="AF481" s="27">
        <v>49.78436</v>
      </c>
      <c r="AG481" s="30">
        <v>62</v>
      </c>
      <c r="AH481" s="51">
        <v>7.6111110999999996</v>
      </c>
      <c r="AI481" s="52">
        <v>79.788889999999995</v>
      </c>
      <c r="AJ481" s="52">
        <v>60.512222999999999</v>
      </c>
      <c r="AK481" s="70">
        <v>8.8592514147665224E-2</v>
      </c>
      <c r="AL481" s="73">
        <v>0</v>
      </c>
      <c r="AM481" s="73">
        <v>0</v>
      </c>
      <c r="AN481" s="73">
        <v>1</v>
      </c>
      <c r="AO481" s="17">
        <v>72.760000000000005</v>
      </c>
      <c r="AP481" s="17">
        <v>56.7</v>
      </c>
      <c r="AQ481" s="17">
        <v>2.4303471924560656</v>
      </c>
      <c r="AR481" s="17">
        <v>65</v>
      </c>
      <c r="AS481" s="17">
        <v>3.25</v>
      </c>
      <c r="AT481" s="28">
        <v>1</v>
      </c>
      <c r="AU481" s="17">
        <v>72.760000000000005</v>
      </c>
      <c r="AV481" s="17">
        <v>56.7</v>
      </c>
      <c r="AW481" s="17">
        <v>2.4303471924560656</v>
      </c>
      <c r="AX481" s="17">
        <v>65</v>
      </c>
      <c r="AY481" s="17">
        <v>3.25</v>
      </c>
      <c r="AZ481" s="28">
        <v>1</v>
      </c>
    </row>
    <row r="482" spans="1:53" s="29" customFormat="1" ht="14" customHeight="1">
      <c r="A482" s="38" t="s">
        <v>47</v>
      </c>
      <c r="B482" s="39" t="s">
        <v>48</v>
      </c>
      <c r="C482" s="28">
        <v>1</v>
      </c>
      <c r="D482" s="28">
        <v>2004</v>
      </c>
      <c r="E482" s="36">
        <v>9.1487914360743456</v>
      </c>
      <c r="F482" s="53"/>
      <c r="G482" s="53">
        <v>14.232040834017203</v>
      </c>
      <c r="H482" s="68">
        <v>0.64283060614940379</v>
      </c>
      <c r="I482" s="17">
        <v>0.80613222612583835</v>
      </c>
      <c r="J482" s="17">
        <v>0.1575641435111253</v>
      </c>
      <c r="K482" s="17">
        <v>0.21454432587214231</v>
      </c>
      <c r="L482" s="17">
        <v>0.28680337112955578</v>
      </c>
      <c r="M482" s="20">
        <v>13</v>
      </c>
      <c r="N482" s="69">
        <v>0</v>
      </c>
      <c r="O482" s="27">
        <v>15.033333333333333</v>
      </c>
      <c r="P482" s="27">
        <v>15.040000000000001</v>
      </c>
      <c r="Q482" s="29">
        <v>28</v>
      </c>
      <c r="R482" s="29">
        <v>28.333333333333332</v>
      </c>
      <c r="S482" s="29">
        <v>24</v>
      </c>
      <c r="T482" s="29">
        <v>1</v>
      </c>
      <c r="U482" s="29">
        <v>30</v>
      </c>
      <c r="V482" s="29">
        <v>1</v>
      </c>
      <c r="W482" s="32">
        <v>0.31521739130434784</v>
      </c>
      <c r="X482" s="63">
        <f t="shared" si="37"/>
        <v>1</v>
      </c>
      <c r="Y482" s="63">
        <f t="shared" si="38"/>
        <v>1</v>
      </c>
      <c r="Z482" s="32">
        <v>0.32608695652173914</v>
      </c>
      <c r="AA482" s="27">
        <v>649.36647205307975</v>
      </c>
      <c r="AB482" s="27">
        <v>10572.68893996997</v>
      </c>
      <c r="AC482" s="61">
        <v>1</v>
      </c>
      <c r="AD482" s="27">
        <v>12586.048032962681</v>
      </c>
      <c r="AE482" s="27">
        <v>321.56490939987327</v>
      </c>
      <c r="AF482" s="27">
        <v>45.950049999999997</v>
      </c>
      <c r="AG482" s="30">
        <v>42.316636543592388</v>
      </c>
      <c r="AH482" s="51">
        <v>10.633334</v>
      </c>
      <c r="AI482" s="52">
        <v>96.666667000000004</v>
      </c>
      <c r="AJ482" s="52">
        <v>46.906666000000001</v>
      </c>
      <c r="AK482" s="70">
        <v>4.7588163157286575E-2</v>
      </c>
      <c r="AL482" s="73">
        <v>1</v>
      </c>
      <c r="AM482" s="73">
        <v>0</v>
      </c>
      <c r="AN482" s="73">
        <v>0</v>
      </c>
      <c r="AO482" s="17"/>
      <c r="AP482" s="17"/>
      <c r="AQ482" s="17"/>
      <c r="AR482" s="17"/>
      <c r="AS482" s="17"/>
      <c r="AT482" s="28"/>
      <c r="AU482" s="17">
        <v>71.16</v>
      </c>
      <c r="AV482" s="17">
        <v>37.72</v>
      </c>
      <c r="AW482" s="17">
        <v>2.9399844115354639</v>
      </c>
      <c r="AX482" s="17">
        <v>60.869565217391312</v>
      </c>
      <c r="AY482" s="17">
        <v>2.5454545454545454</v>
      </c>
      <c r="AZ482" s="28">
        <v>1</v>
      </c>
    </row>
    <row r="483" spans="1:53" s="29" customFormat="1" ht="14" customHeight="1">
      <c r="A483" s="38" t="s">
        <v>33</v>
      </c>
      <c r="B483" s="39" t="s">
        <v>34</v>
      </c>
      <c r="C483" s="28">
        <v>2</v>
      </c>
      <c r="D483" s="28">
        <v>2004</v>
      </c>
      <c r="E483" s="36">
        <v>24.327544863533703</v>
      </c>
      <c r="F483" s="53"/>
      <c r="G483" s="53">
        <v>28.586994575551049</v>
      </c>
      <c r="H483" s="68">
        <v>0.85100043655305302</v>
      </c>
      <c r="I483" s="17">
        <v>0.20690772663251442</v>
      </c>
      <c r="J483" s="17">
        <v>0.17574692442882248</v>
      </c>
      <c r="K483" s="17">
        <v>0.2363430357597536</v>
      </c>
      <c r="L483" s="17">
        <v>0.29562514556338748</v>
      </c>
      <c r="M483" s="20">
        <v>8.6999999999999993</v>
      </c>
      <c r="N483" s="69">
        <v>0</v>
      </c>
      <c r="O483" s="27">
        <v>9.6666666666666661</v>
      </c>
      <c r="P483" s="27">
        <v>9.6</v>
      </c>
      <c r="Q483" s="29">
        <v>20</v>
      </c>
      <c r="R483" s="29">
        <v>15.333333333333334</v>
      </c>
      <c r="S483" s="29">
        <v>13.8</v>
      </c>
      <c r="T483" s="29">
        <v>1</v>
      </c>
      <c r="U483" s="29">
        <v>30</v>
      </c>
      <c r="V483" s="29">
        <v>1</v>
      </c>
      <c r="W483" s="32">
        <v>0.4</v>
      </c>
      <c r="X483" s="63">
        <f t="shared" si="37"/>
        <v>1</v>
      </c>
      <c r="Y483" s="63">
        <f t="shared" si="38"/>
        <v>1</v>
      </c>
      <c r="Z483" s="32">
        <v>0.4</v>
      </c>
      <c r="AA483" s="27">
        <v>1179.5054031376876</v>
      </c>
      <c r="AB483" s="27">
        <v>32232.093831027614</v>
      </c>
      <c r="AC483" s="61">
        <v>1</v>
      </c>
      <c r="AD483" s="27">
        <v>36701.133162578284</v>
      </c>
      <c r="AE483" s="27">
        <v>689.50506871319783</v>
      </c>
      <c r="AF483" s="27">
        <v>46.132669999999997</v>
      </c>
      <c r="AG483" s="30">
        <v>14.7</v>
      </c>
      <c r="AH483" s="51">
        <v>16.933333999999999</v>
      </c>
      <c r="AI483" s="52">
        <v>100</v>
      </c>
      <c r="AJ483" s="52">
        <v>14070.714</v>
      </c>
      <c r="AK483" s="70">
        <v>2.7557999195386883E-2</v>
      </c>
      <c r="AL483" s="73">
        <v>1</v>
      </c>
      <c r="AM483" s="73">
        <v>0</v>
      </c>
      <c r="AN483" s="73">
        <v>0</v>
      </c>
      <c r="AO483" s="17"/>
      <c r="AP483" s="17"/>
      <c r="AQ483" s="17"/>
      <c r="AR483" s="17"/>
      <c r="AS483" s="17"/>
      <c r="AT483" s="28"/>
      <c r="AU483" s="17">
        <v>69.83</v>
      </c>
      <c r="AV483" s="17">
        <v>13.84</v>
      </c>
      <c r="AW483" s="17">
        <v>1.1036682615629985</v>
      </c>
      <c r="AX483" s="17">
        <v>15</v>
      </c>
      <c r="AY483" s="17">
        <v>1.125</v>
      </c>
      <c r="AZ483" s="28">
        <v>0</v>
      </c>
    </row>
    <row r="484" spans="1:53" s="29" customFormat="1" ht="14" customHeight="1">
      <c r="A484" s="38" t="s">
        <v>35</v>
      </c>
      <c r="B484" s="39" t="s">
        <v>36</v>
      </c>
      <c r="C484" s="28">
        <v>3</v>
      </c>
      <c r="D484" s="28">
        <v>2004</v>
      </c>
      <c r="E484" s="36">
        <v>7.1076469952090191</v>
      </c>
      <c r="F484" s="53"/>
      <c r="G484" s="53">
        <v>17.601731252648634</v>
      </c>
      <c r="H484" s="68">
        <v>0.40380385844940625</v>
      </c>
      <c r="I484" s="17">
        <v>2.3676880222841223</v>
      </c>
      <c r="J484" s="17">
        <v>2.0334261838440111</v>
      </c>
      <c r="K484" s="17">
        <v>2.4477246887149238</v>
      </c>
      <c r="L484" s="17">
        <v>2.511158311597701</v>
      </c>
      <c r="M484" s="20">
        <v>21.8</v>
      </c>
      <c r="N484" s="69">
        <v>0</v>
      </c>
      <c r="O484" s="27">
        <v>20.833333333333332</v>
      </c>
      <c r="P484" s="27">
        <v>19.8</v>
      </c>
      <c r="Q484" s="29">
        <v>0</v>
      </c>
      <c r="R484" s="29">
        <v>29</v>
      </c>
      <c r="S484" s="29">
        <v>24.8</v>
      </c>
      <c r="T484" s="29">
        <v>1</v>
      </c>
      <c r="U484" s="29">
        <v>30</v>
      </c>
      <c r="V484" s="29">
        <v>1</v>
      </c>
      <c r="W484" s="32">
        <v>0.29268292682926828</v>
      </c>
      <c r="X484" s="63">
        <f t="shared" si="37"/>
        <v>1</v>
      </c>
      <c r="Y484" s="63">
        <f t="shared" si="38"/>
        <v>0</v>
      </c>
      <c r="Z484" s="32">
        <v>0.31707317073170732</v>
      </c>
      <c r="AA484" s="27">
        <v>325.42069183536262</v>
      </c>
      <c r="AB484" s="27">
        <v>16046.038154293195</v>
      </c>
      <c r="AC484" s="61">
        <v>1</v>
      </c>
      <c r="AD484" s="27">
        <v>10096.572158517598</v>
      </c>
      <c r="AE484" s="27">
        <v>252.84075952813103</v>
      </c>
      <c r="AF484" s="27">
        <v>45.410800000000002</v>
      </c>
      <c r="AG484" s="30">
        <v>49.4</v>
      </c>
      <c r="AH484" s="51">
        <v>7.4333331999999999</v>
      </c>
      <c r="AI484" s="52">
        <v>75.033332999999999</v>
      </c>
      <c r="AJ484" s="52">
        <v>3.3666665999999998</v>
      </c>
      <c r="AK484" s="70">
        <v>7.3928377645143789E-2</v>
      </c>
      <c r="AL484" s="73">
        <v>1</v>
      </c>
      <c r="AM484" s="73">
        <v>0</v>
      </c>
      <c r="AN484" s="73">
        <v>0</v>
      </c>
      <c r="AO484" s="17"/>
      <c r="AP484" s="17"/>
      <c r="AQ484" s="17"/>
      <c r="AR484" s="17"/>
      <c r="AS484" s="17"/>
      <c r="AT484" s="28"/>
      <c r="AU484" s="17">
        <v>77.73</v>
      </c>
      <c r="AV484" s="17">
        <v>50.03</v>
      </c>
      <c r="AW484" s="17">
        <v>1.2653009610520991</v>
      </c>
      <c r="AX484" s="17">
        <v>55.000000000000007</v>
      </c>
      <c r="AY484" s="17">
        <v>1.2222222222222223</v>
      </c>
      <c r="AZ484" s="28">
        <v>0</v>
      </c>
    </row>
    <row r="485" spans="1:53" s="29" customFormat="1" ht="14" customHeight="1">
      <c r="A485" s="38" t="s">
        <v>37</v>
      </c>
      <c r="B485" s="39" t="s">
        <v>23</v>
      </c>
      <c r="C485" s="28">
        <v>4</v>
      </c>
      <c r="D485" s="28">
        <v>2004</v>
      </c>
      <c r="E485" s="36">
        <v>7.2041422586445858</v>
      </c>
      <c r="F485" s="53"/>
      <c r="G485" s="53">
        <v>12.000141992980859</v>
      </c>
      <c r="H485" s="68">
        <v>0.60033808457086946</v>
      </c>
      <c r="I485" s="17">
        <v>4.0316915151042076</v>
      </c>
      <c r="J485" s="17">
        <v>3.8638669893060653</v>
      </c>
      <c r="K485" s="17">
        <v>3.5190565873003763</v>
      </c>
      <c r="L485" s="17">
        <v>3.7913318254361008</v>
      </c>
      <c r="M485" s="20">
        <v>21.3</v>
      </c>
      <c r="N485" s="69">
        <v>0</v>
      </c>
      <c r="O485" s="27">
        <v>25.233333333333334</v>
      </c>
      <c r="P485" s="27">
        <v>24.32</v>
      </c>
      <c r="Q485" s="29">
        <v>70</v>
      </c>
      <c r="R485" s="29">
        <v>76.333333333333329</v>
      </c>
      <c r="S485" s="29">
        <v>93</v>
      </c>
      <c r="T485" s="29">
        <v>1</v>
      </c>
      <c r="U485" s="29">
        <v>30</v>
      </c>
      <c r="V485" s="29">
        <v>1</v>
      </c>
      <c r="W485" s="32">
        <v>0.34375</v>
      </c>
      <c r="X485" s="63">
        <f t="shared" si="37"/>
        <v>1</v>
      </c>
      <c r="Y485" s="63">
        <f t="shared" si="38"/>
        <v>1</v>
      </c>
      <c r="Z485" s="32">
        <v>0.34375</v>
      </c>
      <c r="AA485" s="27">
        <v>461.81284130715784</v>
      </c>
      <c r="AB485" s="27">
        <v>5318.4295252118582</v>
      </c>
      <c r="AC485" s="61">
        <v>1</v>
      </c>
      <c r="AD485" s="27">
        <v>4573.3849620089586</v>
      </c>
      <c r="AE485" s="27">
        <v>184.18525965626068</v>
      </c>
      <c r="AF485" s="27">
        <v>48.317630000000001</v>
      </c>
      <c r="AG485" s="30">
        <v>64.400000000000006</v>
      </c>
      <c r="AH485" s="51">
        <v>6.3999999000000001</v>
      </c>
      <c r="AI485" s="52">
        <v>81.333331000000001</v>
      </c>
      <c r="AJ485" s="52">
        <v>10.116667</v>
      </c>
      <c r="AK485" s="70">
        <v>0.31135731903065417</v>
      </c>
      <c r="AL485" s="73">
        <v>1</v>
      </c>
      <c r="AM485" s="73">
        <v>0</v>
      </c>
      <c r="AN485" s="73">
        <v>0</v>
      </c>
      <c r="AO485" s="17"/>
      <c r="AP485" s="17"/>
      <c r="AQ485" s="17"/>
      <c r="AR485" s="17"/>
      <c r="AS485" s="17"/>
      <c r="AT485" s="28"/>
      <c r="AU485" s="17">
        <v>75.680000000000007</v>
      </c>
      <c r="AV485" s="17">
        <v>41.64</v>
      </c>
      <c r="AW485" s="17">
        <v>1.0241023118544024</v>
      </c>
      <c r="AX485" s="17">
        <v>50</v>
      </c>
      <c r="AY485" s="17">
        <v>1</v>
      </c>
      <c r="AZ485" s="28">
        <v>0</v>
      </c>
    </row>
    <row r="486" spans="1:53" s="29" customFormat="1" ht="14" customHeight="1">
      <c r="A486" s="38" t="s">
        <v>24</v>
      </c>
      <c r="B486" s="39" t="s">
        <v>25</v>
      </c>
      <c r="C486" s="28">
        <v>5</v>
      </c>
      <c r="D486" s="28">
        <v>2004</v>
      </c>
      <c r="E486" s="36">
        <v>10.026089262328707</v>
      </c>
      <c r="F486" s="53"/>
      <c r="G486" s="53">
        <v>13.896517408348332</v>
      </c>
      <c r="H486" s="68">
        <v>0.72148215036276175</v>
      </c>
      <c r="I486" s="17">
        <v>0.23615539024678237</v>
      </c>
      <c r="J486" s="17">
        <v>0.18892431219742592</v>
      </c>
      <c r="K486" s="17">
        <v>0.25286967968778706</v>
      </c>
      <c r="L486" s="17">
        <v>0.26626780895373359</v>
      </c>
      <c r="M486" s="20">
        <v>11.8</v>
      </c>
      <c r="N486" s="69">
        <v>0</v>
      </c>
      <c r="O486" s="27">
        <v>14.9</v>
      </c>
      <c r="P486" s="27">
        <v>14.720000000000002</v>
      </c>
      <c r="Q486" s="29">
        <v>12</v>
      </c>
      <c r="R486" s="29">
        <v>37</v>
      </c>
      <c r="S486" s="29">
        <v>38.6</v>
      </c>
      <c r="T486" s="29">
        <v>1</v>
      </c>
      <c r="U486" s="29">
        <v>30</v>
      </c>
      <c r="V486" s="29">
        <v>1</v>
      </c>
      <c r="W486" s="32">
        <v>0.29629629629629628</v>
      </c>
      <c r="X486" s="63">
        <f t="shared" si="37"/>
        <v>1</v>
      </c>
      <c r="Y486" s="63">
        <f t="shared" si="38"/>
        <v>0</v>
      </c>
      <c r="Z486" s="32">
        <v>0.29629629629629628</v>
      </c>
      <c r="AA486" s="27">
        <v>531.37119835344981</v>
      </c>
      <c r="AB486" s="27">
        <v>20252.543101744497</v>
      </c>
      <c r="AC486" s="61">
        <v>1</v>
      </c>
      <c r="AD486" s="27">
        <v>14092.592860389372</v>
      </c>
      <c r="AE486" s="27">
        <v>489.56267908634419</v>
      </c>
      <c r="AF486" s="27">
        <v>42.716730000000005</v>
      </c>
      <c r="AG486" s="30">
        <v>21</v>
      </c>
      <c r="AH486" s="51">
        <v>6.8666666000000003</v>
      </c>
      <c r="AI486" s="52">
        <v>90.066665999999998</v>
      </c>
      <c r="AJ486" s="52">
        <v>1.9833333</v>
      </c>
      <c r="AK486" s="70">
        <v>7.3363165332077249E-2</v>
      </c>
      <c r="AL486" s="73">
        <v>0</v>
      </c>
      <c r="AM486" s="73">
        <v>0</v>
      </c>
      <c r="AN486" s="73">
        <v>0</v>
      </c>
      <c r="AO486" s="17"/>
      <c r="AP486" s="17"/>
      <c r="AQ486" s="17"/>
      <c r="AR486" s="17"/>
      <c r="AS486" s="17"/>
      <c r="AT486" s="28"/>
      <c r="AU486" s="17">
        <v>75.28</v>
      </c>
      <c r="AV486" s="17">
        <v>44.39</v>
      </c>
      <c r="AW486" s="17">
        <v>1.1226605968639354</v>
      </c>
      <c r="AX486" s="17">
        <v>59.259259259259252</v>
      </c>
      <c r="AY486" s="17">
        <v>1.7777777777777777</v>
      </c>
      <c r="AZ486" s="28">
        <v>1</v>
      </c>
    </row>
    <row r="487" spans="1:53" s="29" customFormat="1" ht="14" customHeight="1">
      <c r="A487" s="38" t="s">
        <v>26</v>
      </c>
      <c r="B487" s="39" t="s">
        <v>27</v>
      </c>
      <c r="C487" s="28">
        <v>6</v>
      </c>
      <c r="D487" s="28">
        <v>2004</v>
      </c>
      <c r="E487" s="36">
        <v>7.8708507472230762</v>
      </c>
      <c r="F487" s="53"/>
      <c r="G487" s="53">
        <v>11.866846869152365</v>
      </c>
      <c r="H487" s="68">
        <v>0.66326386731113873</v>
      </c>
      <c r="I487" s="17">
        <v>0.76742662021867347</v>
      </c>
      <c r="J487" s="17">
        <v>0.1759045286793364</v>
      </c>
      <c r="K487" s="17">
        <v>0.13281997866500209</v>
      </c>
      <c r="L487" s="17">
        <v>0.13587698650540408</v>
      </c>
      <c r="M487" s="20">
        <v>12.7</v>
      </c>
      <c r="N487" s="69">
        <v>0</v>
      </c>
      <c r="O487" s="27">
        <v>13.933333333333332</v>
      </c>
      <c r="P487" s="27">
        <v>14.6</v>
      </c>
      <c r="Q487" s="29">
        <v>26</v>
      </c>
      <c r="R487" s="29">
        <v>23</v>
      </c>
      <c r="S487" s="29">
        <v>20.8</v>
      </c>
      <c r="T487" s="29">
        <v>1</v>
      </c>
      <c r="U487" s="29">
        <v>50</v>
      </c>
      <c r="V487" s="29">
        <v>1</v>
      </c>
      <c r="W487" s="32">
        <v>0.3</v>
      </c>
      <c r="X487" s="63">
        <f t="shared" si="37"/>
        <v>1</v>
      </c>
      <c r="Y487" s="63">
        <f t="shared" si="38"/>
        <v>1</v>
      </c>
      <c r="Z487" s="32">
        <v>0.35714285714285715</v>
      </c>
      <c r="AA487" s="27">
        <v>373.5497337894023</v>
      </c>
      <c r="AB487" s="27">
        <v>11421.061887339882</v>
      </c>
      <c r="AC487" s="61">
        <v>1</v>
      </c>
      <c r="AD487" s="27">
        <v>12177.784896757246</v>
      </c>
      <c r="AE487" s="27">
        <v>307.28875942651644</v>
      </c>
      <c r="AF487" s="27">
        <v>45.096380000000003</v>
      </c>
      <c r="AG487" s="30">
        <v>41.223101673101674</v>
      </c>
      <c r="AH487" s="51">
        <v>10.8</v>
      </c>
      <c r="AI487" s="52">
        <v>89.033330000000007</v>
      </c>
      <c r="AJ487" s="52">
        <v>19.036666</v>
      </c>
      <c r="AK487" s="70">
        <v>5.6542810985460421E-2</v>
      </c>
      <c r="AL487" s="73">
        <v>0</v>
      </c>
      <c r="AM487" s="73">
        <v>0</v>
      </c>
      <c r="AN487" s="73">
        <v>0</v>
      </c>
      <c r="AO487" s="17"/>
      <c r="AP487" s="17"/>
      <c r="AQ487" s="17"/>
      <c r="AR487" s="17"/>
      <c r="AS487" s="17"/>
      <c r="AT487" s="28"/>
      <c r="AU487" s="17">
        <v>68.16</v>
      </c>
      <c r="AV487" s="17">
        <v>32.979999999999997</v>
      </c>
      <c r="AW487" s="17">
        <v>1.2530395136778114</v>
      </c>
      <c r="AX487" s="17">
        <v>38.636363636363633</v>
      </c>
      <c r="AY487" s="17">
        <v>1.2142857142857142</v>
      </c>
      <c r="AZ487" s="28">
        <v>1</v>
      </c>
    </row>
    <row r="488" spans="1:53" s="29" customFormat="1" ht="14" customHeight="1">
      <c r="A488" s="38" t="s">
        <v>28</v>
      </c>
      <c r="B488" s="39" t="s">
        <v>29</v>
      </c>
      <c r="C488" s="28">
        <v>7</v>
      </c>
      <c r="D488" s="28">
        <v>2004</v>
      </c>
      <c r="E488" s="36">
        <v>7.615976827026433</v>
      </c>
      <c r="F488" s="53"/>
      <c r="G488" s="53">
        <v>11.377407241760023</v>
      </c>
      <c r="H488" s="68">
        <v>0.66939476325260572</v>
      </c>
      <c r="I488" s="17">
        <v>1.5363636363636364</v>
      </c>
      <c r="J488" s="17">
        <v>1.3409090909090908</v>
      </c>
      <c r="K488" s="17">
        <v>1.3342425167084153</v>
      </c>
      <c r="L488" s="17">
        <v>1.3146052982793401</v>
      </c>
      <c r="M488" s="20">
        <v>19.3</v>
      </c>
      <c r="N488" s="69">
        <v>0</v>
      </c>
      <c r="O488" s="27">
        <v>21.400000000000002</v>
      </c>
      <c r="P488" s="27">
        <v>23.62</v>
      </c>
      <c r="Q488" s="29">
        <v>104</v>
      </c>
      <c r="R488" s="29">
        <v>83.666666666666671</v>
      </c>
      <c r="S488" s="29">
        <v>72.400000000000006</v>
      </c>
      <c r="T488" s="29">
        <v>1</v>
      </c>
      <c r="U488" s="29">
        <v>30</v>
      </c>
      <c r="V488" s="29">
        <v>0</v>
      </c>
      <c r="W488" s="32">
        <v>0.38461538461538464</v>
      </c>
      <c r="X488" s="63">
        <f t="shared" si="37"/>
        <v>1</v>
      </c>
      <c r="Y488" s="63">
        <f t="shared" si="38"/>
        <v>1</v>
      </c>
      <c r="Z488" s="32">
        <v>0.38461538461538469</v>
      </c>
      <c r="AA488" s="27">
        <v>384.56728772964516</v>
      </c>
      <c r="AB488" s="27">
        <v>5306.6401958652705</v>
      </c>
      <c r="AC488" s="61">
        <v>1</v>
      </c>
      <c r="AD488" s="27">
        <v>6923.3232191631523</v>
      </c>
      <c r="AE488" s="27">
        <v>193.97308963799398</v>
      </c>
      <c r="AF488" s="27">
        <v>47.24165</v>
      </c>
      <c r="AG488" s="30">
        <v>63.9</v>
      </c>
      <c r="AH488" s="51">
        <v>7.2333334000000002</v>
      </c>
      <c r="AI488" s="52">
        <v>80.533334999999994</v>
      </c>
      <c r="AJ488" s="52">
        <v>10.79</v>
      </c>
      <c r="AK488" s="70">
        <v>0.23133514986376022</v>
      </c>
      <c r="AL488" s="73">
        <v>1</v>
      </c>
      <c r="AM488" s="77">
        <v>0</v>
      </c>
      <c r="AN488" s="73">
        <v>0</v>
      </c>
      <c r="AO488" s="17"/>
      <c r="AP488" s="17"/>
      <c r="AQ488" s="17"/>
      <c r="AR488" s="17"/>
      <c r="AS488" s="17"/>
      <c r="AT488" s="28"/>
      <c r="AU488" s="17">
        <v>67.13</v>
      </c>
      <c r="AV488" s="17">
        <v>52.03</v>
      </c>
      <c r="AW488" s="17">
        <v>2.1962853524693964</v>
      </c>
      <c r="AX488" s="17">
        <v>61.53846153846154</v>
      </c>
      <c r="AY488" s="17">
        <v>2</v>
      </c>
      <c r="AZ488" s="28">
        <v>0</v>
      </c>
    </row>
    <row r="489" spans="1:53" s="29" customFormat="1" ht="14" customHeight="1">
      <c r="A489" s="38" t="s">
        <v>30</v>
      </c>
      <c r="B489" s="39" t="s">
        <v>31</v>
      </c>
      <c r="C489" s="28">
        <v>8</v>
      </c>
      <c r="D489" s="28">
        <v>2004</v>
      </c>
      <c r="E489" s="36">
        <v>10.898241062708637</v>
      </c>
      <c r="F489" s="53"/>
      <c r="G489" s="53">
        <v>13.923449838903865</v>
      </c>
      <c r="H489" s="68">
        <v>0.78272563113328308</v>
      </c>
      <c r="I489" s="17">
        <v>0.16638225255972697</v>
      </c>
      <c r="J489" s="17">
        <v>0.11945392491467575</v>
      </c>
      <c r="K489" s="17">
        <v>0.14141591675547752</v>
      </c>
      <c r="L489" s="17">
        <v>0.15208972488221925</v>
      </c>
      <c r="M489" s="20">
        <v>15.5</v>
      </c>
      <c r="N489" s="69">
        <v>0</v>
      </c>
      <c r="O489" s="27">
        <v>16.400000000000002</v>
      </c>
      <c r="P489" s="27">
        <v>16.2</v>
      </c>
      <c r="Q489" s="29">
        <v>26</v>
      </c>
      <c r="R489" s="29">
        <v>35.666666666666664</v>
      </c>
      <c r="S489" s="29">
        <v>36</v>
      </c>
      <c r="T489" s="29">
        <v>0</v>
      </c>
      <c r="U489" s="29">
        <v>0</v>
      </c>
      <c r="V489" s="29">
        <v>0</v>
      </c>
      <c r="W489" s="32">
        <v>0.14285714285714285</v>
      </c>
      <c r="X489" s="63">
        <f t="shared" si="37"/>
        <v>0</v>
      </c>
      <c r="Y489" s="63">
        <f t="shared" si="38"/>
        <v>0</v>
      </c>
      <c r="Z489" s="32">
        <v>0.14285714285714285</v>
      </c>
      <c r="AA489" s="27">
        <v>481.71714268401752</v>
      </c>
      <c r="AB489" s="27">
        <v>7589.4239687343879</v>
      </c>
      <c r="AC489" s="61">
        <v>1</v>
      </c>
      <c r="AD489" s="27">
        <v>8980.3652607648564</v>
      </c>
      <c r="AE489" s="27">
        <v>267.96325949990836</v>
      </c>
      <c r="AF489" s="27">
        <v>43.070999999999998</v>
      </c>
      <c r="AG489" s="30">
        <v>46.414386792452831</v>
      </c>
      <c r="AH489" s="51">
        <v>9.7666667</v>
      </c>
      <c r="AI489" s="52">
        <v>83.566665999999998</v>
      </c>
      <c r="AJ489" s="52">
        <v>15.03</v>
      </c>
      <c r="AK489" s="70">
        <v>0.11024494142705005</v>
      </c>
      <c r="AL489" s="73">
        <v>0</v>
      </c>
      <c r="AM489" s="73">
        <v>0</v>
      </c>
      <c r="AN489" s="73">
        <v>0</v>
      </c>
      <c r="AO489" s="17"/>
      <c r="AP489" s="17"/>
      <c r="AQ489" s="17"/>
      <c r="AR489" s="17"/>
      <c r="AS489" s="17"/>
      <c r="AT489" s="28"/>
      <c r="AU489" s="17">
        <v>78.31</v>
      </c>
      <c r="AV489" s="17">
        <v>45.89</v>
      </c>
      <c r="AW489" s="17">
        <v>1.3512956419316844</v>
      </c>
      <c r="AX489" s="17">
        <v>53.571428571428569</v>
      </c>
      <c r="AY489" s="17">
        <v>1.6666666666666667</v>
      </c>
      <c r="AZ489" s="28">
        <v>1</v>
      </c>
    </row>
    <row r="490" spans="1:53" s="29" customFormat="1" ht="14" customHeight="1">
      <c r="A490" s="38" t="s">
        <v>49</v>
      </c>
      <c r="B490" s="39" t="s">
        <v>50</v>
      </c>
      <c r="C490" s="28">
        <v>9</v>
      </c>
      <c r="D490" s="28">
        <v>2004</v>
      </c>
      <c r="E490" s="36">
        <v>8.8322884247069666</v>
      </c>
      <c r="F490" s="53"/>
      <c r="G490" s="53">
        <v>11.462718785985054</v>
      </c>
      <c r="H490" s="68">
        <v>0.77052299629873189</v>
      </c>
      <c r="I490" s="17">
        <v>7.385436749221415</v>
      </c>
      <c r="J490" s="17">
        <v>7.177814029363784</v>
      </c>
      <c r="K490" s="17">
        <v>7.6251025917831354</v>
      </c>
      <c r="L490" s="17">
        <v>7.719151541062331</v>
      </c>
      <c r="M490" s="20">
        <v>25.1</v>
      </c>
      <c r="N490" s="69">
        <v>0</v>
      </c>
      <c r="O490" s="27">
        <v>25.2</v>
      </c>
      <c r="P490" s="27">
        <v>25.5</v>
      </c>
      <c r="Q490" s="29">
        <v>111</v>
      </c>
      <c r="R490" s="29">
        <v>137.33333333333334</v>
      </c>
      <c r="S490" s="29">
        <v>145.6</v>
      </c>
      <c r="T490" s="29">
        <v>1</v>
      </c>
      <c r="U490" s="29">
        <v>33</v>
      </c>
      <c r="V490" s="29">
        <v>1</v>
      </c>
      <c r="W490" s="32">
        <v>0.33333333333333331</v>
      </c>
      <c r="X490" s="63">
        <f t="shared" si="37"/>
        <v>1</v>
      </c>
      <c r="Y490" s="63">
        <f t="shared" si="38"/>
        <v>1</v>
      </c>
      <c r="Z490" s="32">
        <v>0.33333333333333326</v>
      </c>
      <c r="AA490" s="27">
        <v>251.24037635496848</v>
      </c>
      <c r="AB490" s="27">
        <v>4429.8208238033712</v>
      </c>
      <c r="AC490" s="61">
        <v>1</v>
      </c>
      <c r="AD490" s="27">
        <v>5055.0703658914563</v>
      </c>
      <c r="AE490" s="27">
        <v>244.98493954279212</v>
      </c>
      <c r="AF490" s="27">
        <v>52.179089999999995</v>
      </c>
      <c r="AG490" s="30">
        <v>53.800000000000004</v>
      </c>
      <c r="AH490" s="51">
        <v>6.0666665999999996</v>
      </c>
      <c r="AI490" s="52">
        <v>78.766665000000003</v>
      </c>
      <c r="AJ490" s="52">
        <v>6.9533334</v>
      </c>
      <c r="AK490" s="70">
        <v>0.22024381233838197</v>
      </c>
      <c r="AL490" s="73">
        <v>1</v>
      </c>
      <c r="AM490" s="77">
        <v>0</v>
      </c>
      <c r="AN490" s="73">
        <v>0</v>
      </c>
      <c r="AO490" s="17"/>
      <c r="AP490" s="17"/>
      <c r="AQ490" s="17"/>
      <c r="AR490" s="17"/>
      <c r="AS490" s="17"/>
      <c r="AT490" s="28"/>
      <c r="AU490" s="17">
        <v>71.41</v>
      </c>
      <c r="AV490" s="17">
        <v>72.27</v>
      </c>
      <c r="AW490" s="17">
        <v>2.9704069050554871</v>
      </c>
      <c r="AX490" s="17">
        <v>73.333333333333329</v>
      </c>
      <c r="AY490" s="17">
        <v>2.75</v>
      </c>
      <c r="AZ490" s="28">
        <v>1</v>
      </c>
      <c r="BA490" s="15"/>
    </row>
    <row r="491" spans="1:53" s="29" customFormat="1" ht="14" customHeight="1">
      <c r="A491" s="38" t="s">
        <v>51</v>
      </c>
      <c r="B491" s="39" t="s">
        <v>52</v>
      </c>
      <c r="C491" s="28">
        <v>10</v>
      </c>
      <c r="D491" s="28">
        <v>2004</v>
      </c>
      <c r="E491" s="36">
        <v>9.69452123752896</v>
      </c>
      <c r="F491" s="53"/>
      <c r="G491" s="53">
        <v>16.587003237865162</v>
      </c>
      <c r="H491" s="68">
        <v>0.58446490294269082</v>
      </c>
      <c r="I491" s="17">
        <v>2.7625920256578467</v>
      </c>
      <c r="J491" s="17">
        <v>2.0336759239011593</v>
      </c>
      <c r="K491" s="17">
        <v>2.4406072867417836</v>
      </c>
      <c r="L491" s="17">
        <v>2.5137516629544603</v>
      </c>
      <c r="M491" s="20">
        <v>17.8</v>
      </c>
      <c r="N491" s="69">
        <v>0</v>
      </c>
      <c r="O491" s="27">
        <v>19.2</v>
      </c>
      <c r="P491" s="27">
        <v>19.82</v>
      </c>
      <c r="Q491" s="29">
        <v>131</v>
      </c>
      <c r="R491" s="29">
        <v>131.66666666666666</v>
      </c>
      <c r="S491" s="29">
        <v>133</v>
      </c>
      <c r="T491" s="29">
        <v>0</v>
      </c>
      <c r="U491" s="29">
        <v>0</v>
      </c>
      <c r="V491" s="29">
        <v>0</v>
      </c>
      <c r="W491" s="32">
        <v>0.27083333333333331</v>
      </c>
      <c r="X491" s="63">
        <f t="shared" si="37"/>
        <v>1</v>
      </c>
      <c r="Y491" s="63">
        <f t="shared" si="38"/>
        <v>0</v>
      </c>
      <c r="Z491" s="32"/>
      <c r="AA491" s="27">
        <v>296.07264824588634</v>
      </c>
      <c r="AB491" s="27">
        <v>5802.8744528002371</v>
      </c>
      <c r="AC491" s="61">
        <v>1</v>
      </c>
      <c r="AD491" s="27">
        <v>7227.2282482148412</v>
      </c>
      <c r="AE491" s="27">
        <v>206.61542961439997</v>
      </c>
      <c r="AF491" s="27">
        <v>45.790140000000001</v>
      </c>
      <c r="AG491" s="30">
        <v>59.5</v>
      </c>
      <c r="AH491" s="51">
        <v>6.3333332999999996</v>
      </c>
      <c r="AI491" s="52">
        <v>85.800000999999995</v>
      </c>
      <c r="AJ491" s="52">
        <v>11.883333</v>
      </c>
      <c r="AK491" s="70">
        <v>0.10832299948938653</v>
      </c>
      <c r="AL491" s="73">
        <v>1</v>
      </c>
      <c r="AM491" s="77">
        <v>0</v>
      </c>
      <c r="AN491" s="73">
        <v>0</v>
      </c>
      <c r="AO491" s="17"/>
      <c r="AP491" s="17"/>
      <c r="AQ491" s="17"/>
      <c r="AR491" s="17"/>
      <c r="AS491" s="17"/>
      <c r="AT491" s="28"/>
      <c r="AU491" s="17">
        <v>72.819999999999993</v>
      </c>
      <c r="AV491" s="17">
        <v>54.49</v>
      </c>
      <c r="AW491" s="17">
        <v>1.6246273106738225</v>
      </c>
      <c r="AX491" s="17">
        <v>62.5</v>
      </c>
      <c r="AY491" s="17">
        <v>1.6666666666666667</v>
      </c>
      <c r="AZ491" s="28">
        <v>1</v>
      </c>
    </row>
    <row r="492" spans="1:53" s="29" customFormat="1" ht="14" customHeight="1">
      <c r="A492" s="38" t="s">
        <v>53</v>
      </c>
      <c r="B492" s="39" t="s">
        <v>54</v>
      </c>
      <c r="C492" s="28">
        <v>11</v>
      </c>
      <c r="D492" s="28">
        <v>2004</v>
      </c>
      <c r="E492" s="36">
        <v>10.343281163463242</v>
      </c>
      <c r="F492" s="53"/>
      <c r="G492" s="53">
        <v>15.477146610328715</v>
      </c>
      <c r="H492" s="68">
        <v>0.66829380271946415</v>
      </c>
      <c r="I492" s="17">
        <v>0.80335950337776152</v>
      </c>
      <c r="J492" s="17">
        <v>0.76684316231513605</v>
      </c>
      <c r="K492" s="17">
        <v>0.94727266374820374</v>
      </c>
      <c r="L492" s="17">
        <v>0.91805830062453886</v>
      </c>
      <c r="M492" s="20">
        <v>14.6</v>
      </c>
      <c r="N492" s="69">
        <v>0</v>
      </c>
      <c r="O492" s="27">
        <v>13.466666666666667</v>
      </c>
      <c r="P492" s="27">
        <v>13.62</v>
      </c>
      <c r="Q492" s="29">
        <v>0</v>
      </c>
      <c r="R492" s="29">
        <v>36.333333333333336</v>
      </c>
      <c r="S492" s="29">
        <v>40.4</v>
      </c>
      <c r="T492" s="29">
        <v>1</v>
      </c>
      <c r="U492" s="29">
        <v>30</v>
      </c>
      <c r="V492" s="29">
        <v>1</v>
      </c>
      <c r="W492" s="32">
        <v>0.34615384615384615</v>
      </c>
      <c r="X492" s="63">
        <f t="shared" si="37"/>
        <v>1</v>
      </c>
      <c r="Y492" s="63">
        <f t="shared" si="38"/>
        <v>1</v>
      </c>
      <c r="Z492" s="32">
        <v>0.34615384615384615</v>
      </c>
      <c r="AA492" s="27">
        <v>551.86622918907881</v>
      </c>
      <c r="AB492" s="27">
        <v>13267.985056646254</v>
      </c>
      <c r="AC492" s="61">
        <v>1</v>
      </c>
      <c r="AD492" s="27">
        <v>13020.476157231298</v>
      </c>
      <c r="AE492" s="27">
        <v>388.44904927504945</v>
      </c>
      <c r="AF492" s="27">
        <v>45.759699999999995</v>
      </c>
      <c r="AG492" s="30">
        <v>30.7</v>
      </c>
      <c r="AH492" s="51">
        <v>10.333333</v>
      </c>
      <c r="AI492" s="52">
        <v>81.933334000000002</v>
      </c>
      <c r="AJ492" s="52">
        <v>2.1333332999999999</v>
      </c>
      <c r="AK492" s="70">
        <v>7.3183953740513188E-2</v>
      </c>
      <c r="AL492" s="73">
        <v>0</v>
      </c>
      <c r="AM492" s="73">
        <v>0</v>
      </c>
      <c r="AN492" s="73">
        <v>0</v>
      </c>
      <c r="AO492" s="17"/>
      <c r="AP492" s="17"/>
      <c r="AQ492" s="17"/>
      <c r="AR492" s="17"/>
      <c r="AS492" s="17"/>
      <c r="AT492" s="28"/>
      <c r="AU492" s="17">
        <v>81.099999999999994</v>
      </c>
      <c r="AV492" s="17"/>
      <c r="AW492" s="17"/>
      <c r="AX492" s="17">
        <v>53.846153846153847</v>
      </c>
      <c r="AY492" s="17">
        <v>1.1666666666666667</v>
      </c>
      <c r="AZ492" s="28"/>
    </row>
    <row r="493" spans="1:53" s="29" customFormat="1" ht="14" customHeight="1">
      <c r="A493" s="38" t="s">
        <v>55</v>
      </c>
      <c r="B493" s="39" t="s">
        <v>57</v>
      </c>
      <c r="C493" s="28">
        <v>12</v>
      </c>
      <c r="D493" s="28">
        <v>2004</v>
      </c>
      <c r="E493" s="36">
        <v>9.2082136714102134</v>
      </c>
      <c r="F493" s="53"/>
      <c r="G493" s="53">
        <v>16.604293693491361</v>
      </c>
      <c r="H493" s="68">
        <v>0.55456822442376441</v>
      </c>
      <c r="I493" s="17">
        <v>0.57575757575757569</v>
      </c>
      <c r="J493" s="17">
        <v>0.48484848484848486</v>
      </c>
      <c r="K493" s="17">
        <v>0.39107885950662408</v>
      </c>
      <c r="L493" s="17">
        <v>0.33885440173374043</v>
      </c>
      <c r="M493" s="20">
        <v>18.2</v>
      </c>
      <c r="N493" s="69">
        <v>0</v>
      </c>
      <c r="O493" s="27">
        <v>18.766666666666666</v>
      </c>
      <c r="P493" s="27">
        <v>20.14</v>
      </c>
      <c r="Q493" s="29">
        <v>136</v>
      </c>
      <c r="R493" s="29">
        <v>138.66666666666666</v>
      </c>
      <c r="S493" s="29">
        <v>99.4</v>
      </c>
      <c r="T493" s="29">
        <v>1</v>
      </c>
      <c r="U493" s="29">
        <v>30</v>
      </c>
      <c r="V493" s="29">
        <v>1</v>
      </c>
      <c r="W493" s="32">
        <v>0.13043478260869565</v>
      </c>
      <c r="X493" s="63">
        <f t="shared" si="37"/>
        <v>0</v>
      </c>
      <c r="Y493" s="63">
        <f t="shared" si="38"/>
        <v>0</v>
      </c>
      <c r="Z493" s="32">
        <v>0.13043478260869565</v>
      </c>
      <c r="AA493" s="27">
        <v>577.44054273808308</v>
      </c>
      <c r="AB493" s="27">
        <v>6426.4206414410746</v>
      </c>
      <c r="AC493" s="61">
        <v>1</v>
      </c>
      <c r="AD493" s="27">
        <v>9858.2605733560322</v>
      </c>
      <c r="AE493" s="27">
        <v>252.64680952849298</v>
      </c>
      <c r="AF493" s="27">
        <v>43.39537</v>
      </c>
      <c r="AG493" s="30">
        <v>44.2</v>
      </c>
      <c r="AH493" s="51">
        <v>6.7333333</v>
      </c>
      <c r="AI493" s="52">
        <v>84.233332000000004</v>
      </c>
      <c r="AJ493" s="52">
        <v>3.3933333999999999</v>
      </c>
      <c r="AK493" s="70">
        <v>5.190677966101695E-2</v>
      </c>
      <c r="AL493" s="73">
        <v>1</v>
      </c>
      <c r="AM493" s="77">
        <v>0</v>
      </c>
      <c r="AN493" s="73">
        <v>0</v>
      </c>
      <c r="AO493" s="17"/>
      <c r="AP493" s="17"/>
      <c r="AQ493" s="17"/>
      <c r="AR493" s="17"/>
      <c r="AS493" s="17"/>
      <c r="AT493" s="28"/>
      <c r="AU493" s="17">
        <v>82</v>
      </c>
      <c r="AV493" s="17">
        <v>56.67</v>
      </c>
      <c r="AW493" s="17">
        <v>1.41675</v>
      </c>
      <c r="AX493" s="17">
        <v>70</v>
      </c>
      <c r="AY493" s="17">
        <v>2.3333333333333335</v>
      </c>
      <c r="AZ493" s="28">
        <v>1</v>
      </c>
    </row>
    <row r="494" spans="1:53" s="29" customFormat="1" ht="14" customHeight="1">
      <c r="A494" s="38" t="s">
        <v>60</v>
      </c>
      <c r="B494" s="39" t="s">
        <v>4</v>
      </c>
      <c r="C494" s="28">
        <v>13</v>
      </c>
      <c r="D494" s="28">
        <v>2004</v>
      </c>
      <c r="E494" s="36">
        <v>8.3228761942624043</v>
      </c>
      <c r="F494" s="53"/>
      <c r="G494" s="53">
        <v>15.399729399139931</v>
      </c>
      <c r="H494" s="68">
        <v>0.54045600273516714</v>
      </c>
      <c r="I494" s="17">
        <v>1.0323086472183203</v>
      </c>
      <c r="J494" s="17">
        <v>0.81016628009539049</v>
      </c>
      <c r="K494" s="17">
        <v>0.66977261613791816</v>
      </c>
      <c r="L494" s="17">
        <v>0.72160661445834051</v>
      </c>
      <c r="M494" s="20">
        <v>13.5</v>
      </c>
      <c r="N494" s="69">
        <v>0</v>
      </c>
      <c r="O494" s="27">
        <v>12.299999999999999</v>
      </c>
      <c r="P494" s="27">
        <v>12.66</v>
      </c>
      <c r="Q494" s="29">
        <v>39</v>
      </c>
      <c r="R494" s="29">
        <v>49.666666666666664</v>
      </c>
      <c r="S494" s="29">
        <v>51.2</v>
      </c>
      <c r="T494" s="29">
        <v>1</v>
      </c>
      <c r="U494" s="29">
        <v>30</v>
      </c>
      <c r="V494" s="29">
        <v>1</v>
      </c>
      <c r="W494" s="32">
        <v>0.1875</v>
      </c>
      <c r="X494" s="63">
        <f t="shared" si="37"/>
        <v>1</v>
      </c>
      <c r="Y494" s="63">
        <f t="shared" si="38"/>
        <v>0</v>
      </c>
      <c r="Z494" s="32">
        <v>0.1875</v>
      </c>
      <c r="AA494" s="27">
        <v>453.39917696266906</v>
      </c>
      <c r="AB494" s="27">
        <v>12254.720150160232</v>
      </c>
      <c r="AC494" s="61">
        <v>1</v>
      </c>
      <c r="AD494" s="27">
        <v>11847.405246472747</v>
      </c>
      <c r="AE494" s="27">
        <v>305.52921942980021</v>
      </c>
      <c r="AF494" s="27">
        <v>46.360289999999999</v>
      </c>
      <c r="AG494" s="30">
        <v>39.700000000000003</v>
      </c>
      <c r="AH494" s="51">
        <v>9.6999998000000005</v>
      </c>
      <c r="AI494" s="52">
        <v>79.833336000000003</v>
      </c>
      <c r="AJ494" s="52">
        <v>10.966666999999999</v>
      </c>
      <c r="AK494" s="70">
        <v>0.10267652640533996</v>
      </c>
      <c r="AL494" s="73">
        <v>1</v>
      </c>
      <c r="AM494" s="77">
        <v>0</v>
      </c>
      <c r="AN494" s="73">
        <v>0</v>
      </c>
      <c r="AO494" s="17"/>
      <c r="AP494" s="17"/>
      <c r="AQ494" s="17"/>
      <c r="AR494" s="17"/>
      <c r="AS494" s="17"/>
      <c r="AT494" s="28"/>
      <c r="AU494" s="17">
        <v>76.06</v>
      </c>
      <c r="AV494" s="17">
        <v>36.159999999999997</v>
      </c>
      <c r="AW494" s="17">
        <v>1.2555555555555553</v>
      </c>
      <c r="AX494" s="17">
        <v>50</v>
      </c>
      <c r="AY494" s="17">
        <v>1.3333333333333333</v>
      </c>
      <c r="AZ494" s="28">
        <v>1</v>
      </c>
    </row>
    <row r="495" spans="1:53" s="29" customFormat="1" ht="14" customHeight="1">
      <c r="A495" s="38" t="s">
        <v>5</v>
      </c>
      <c r="B495" s="39" t="s">
        <v>6</v>
      </c>
      <c r="C495" s="28">
        <v>14</v>
      </c>
      <c r="D495" s="28">
        <v>2004</v>
      </c>
      <c r="E495" s="36">
        <v>6.3709771104990303</v>
      </c>
      <c r="F495" s="53"/>
      <c r="G495" s="53">
        <v>8.6108452587196069</v>
      </c>
      <c r="H495" s="68">
        <v>0.73987824877558717</v>
      </c>
      <c r="I495" s="17">
        <v>1.9439168807954419</v>
      </c>
      <c r="J495" s="17">
        <v>1.5156593304286299</v>
      </c>
      <c r="K495" s="17">
        <v>1.6881501728652639</v>
      </c>
      <c r="L495" s="17">
        <v>1.8473232674758973</v>
      </c>
      <c r="M495" s="20">
        <v>16.600000000000001</v>
      </c>
      <c r="N495" s="69">
        <v>0</v>
      </c>
      <c r="O495" s="27">
        <v>19.7</v>
      </c>
      <c r="P495" s="27">
        <v>20.18</v>
      </c>
      <c r="Q495" s="29">
        <v>67</v>
      </c>
      <c r="R495" s="29">
        <v>58.333333333333336</v>
      </c>
      <c r="S495" s="29">
        <v>56.6</v>
      </c>
      <c r="T495" s="29">
        <v>1</v>
      </c>
      <c r="U495" s="29">
        <v>30</v>
      </c>
      <c r="V495" s="29">
        <v>1</v>
      </c>
      <c r="W495" s="32">
        <v>0.25714285714285712</v>
      </c>
      <c r="X495" s="63">
        <f t="shared" si="37"/>
        <v>1</v>
      </c>
      <c r="Y495" s="63">
        <f t="shared" si="38"/>
        <v>0</v>
      </c>
      <c r="Z495" s="32">
        <v>0.42857142857142855</v>
      </c>
      <c r="AA495" s="27">
        <v>366.39753221788374</v>
      </c>
      <c r="AB495" s="27">
        <v>5495.0429538903882</v>
      </c>
      <c r="AC495" s="61">
        <v>1</v>
      </c>
      <c r="AD495" s="27">
        <v>5600.93458438364</v>
      </c>
      <c r="AE495" s="27">
        <v>223.7637395823966</v>
      </c>
      <c r="AF495" s="27">
        <v>46.705069999999999</v>
      </c>
      <c r="AG495" s="30">
        <v>51.300000000000004</v>
      </c>
      <c r="AH495" s="51">
        <v>5.7000000999999996</v>
      </c>
      <c r="AI495" s="52">
        <v>71.533334999999994</v>
      </c>
      <c r="AJ495" s="52">
        <v>33.920000999999999</v>
      </c>
      <c r="AK495" s="70">
        <v>0.31861811391223155</v>
      </c>
      <c r="AL495" s="73">
        <v>1</v>
      </c>
      <c r="AM495" s="77">
        <v>0</v>
      </c>
      <c r="AN495" s="73">
        <v>0</v>
      </c>
      <c r="AO495" s="17"/>
      <c r="AP495" s="17"/>
      <c r="AQ495" s="17"/>
      <c r="AR495" s="17"/>
      <c r="AS495" s="17"/>
      <c r="AT495" s="28"/>
      <c r="AU495" s="17">
        <v>76.72</v>
      </c>
      <c r="AV495" s="17">
        <v>47.05</v>
      </c>
      <c r="AW495" s="17">
        <v>1.4428089543084943</v>
      </c>
      <c r="AX495" s="17">
        <v>53.333333333333336</v>
      </c>
      <c r="AY495" s="17">
        <v>1.6</v>
      </c>
      <c r="AZ495" s="28">
        <v>1</v>
      </c>
    </row>
    <row r="496" spans="1:53" s="29" customFormat="1" ht="14" customHeight="1">
      <c r="A496" s="38" t="s">
        <v>7</v>
      </c>
      <c r="B496" s="39" t="s">
        <v>8</v>
      </c>
      <c r="C496" s="28">
        <v>15</v>
      </c>
      <c r="D496" s="28">
        <v>2004</v>
      </c>
      <c r="E496" s="36">
        <v>11.718300797403138</v>
      </c>
      <c r="F496" s="53"/>
      <c r="G496" s="53">
        <v>18.606428961693297</v>
      </c>
      <c r="H496" s="68">
        <v>0.62979848640105218</v>
      </c>
      <c r="I496" s="17">
        <v>0.47463660634826466</v>
      </c>
      <c r="J496" s="17">
        <v>0.27687135370315435</v>
      </c>
      <c r="K496" s="17">
        <v>0.25251563859672749</v>
      </c>
      <c r="L496" s="17">
        <v>0.31294911315055607</v>
      </c>
      <c r="M496" s="20">
        <v>11.1</v>
      </c>
      <c r="N496" s="69">
        <v>0</v>
      </c>
      <c r="O496" s="27">
        <v>11.200000000000001</v>
      </c>
      <c r="P496" s="27">
        <v>11.599999999999998</v>
      </c>
      <c r="Q496" s="29">
        <v>39</v>
      </c>
      <c r="R496" s="29">
        <v>30</v>
      </c>
      <c r="S496" s="29">
        <v>20</v>
      </c>
      <c r="T496" s="29">
        <v>1</v>
      </c>
      <c r="U496" s="29">
        <v>30</v>
      </c>
      <c r="V496" s="29">
        <v>1</v>
      </c>
      <c r="W496" s="32">
        <v>0.2857142857142857</v>
      </c>
      <c r="X496" s="63">
        <f t="shared" si="37"/>
        <v>1</v>
      </c>
      <c r="Y496" s="63">
        <f t="shared" si="38"/>
        <v>0</v>
      </c>
      <c r="Z496" s="32">
        <v>0.2857142857142857</v>
      </c>
      <c r="AA496" s="27">
        <v>558.51702988378622</v>
      </c>
      <c r="AB496" s="27">
        <v>23801.843049776297</v>
      </c>
      <c r="AC496" s="61">
        <v>1</v>
      </c>
      <c r="AD496" s="27">
        <v>48409.466781969502</v>
      </c>
      <c r="AE496" s="27">
        <v>372.32689930513772</v>
      </c>
      <c r="AF496" s="27">
        <v>47.520879999999998</v>
      </c>
      <c r="AG496" s="30">
        <v>33.4</v>
      </c>
      <c r="AH496" s="51">
        <v>5.6666664999999998</v>
      </c>
      <c r="AI496" s="52">
        <v>89.599997999999999</v>
      </c>
      <c r="AJ496" s="52">
        <v>5.3133334000000003</v>
      </c>
      <c r="AK496" s="70">
        <v>7.7826001183665422E-2</v>
      </c>
      <c r="AL496" s="73">
        <v>0</v>
      </c>
      <c r="AM496" s="73">
        <v>0</v>
      </c>
      <c r="AN496" s="73">
        <v>0</v>
      </c>
      <c r="AO496" s="17"/>
      <c r="AP496" s="17"/>
      <c r="AQ496" s="17"/>
      <c r="AR496" s="17"/>
      <c r="AS496" s="17"/>
      <c r="AT496" s="28"/>
      <c r="AU496" s="17">
        <v>77.94</v>
      </c>
      <c r="AV496" s="17">
        <v>40.770000000000003</v>
      </c>
      <c r="AW496" s="17">
        <v>3.653225806451613</v>
      </c>
      <c r="AX496" s="17">
        <v>48.571428571428569</v>
      </c>
      <c r="AY496" s="17">
        <v>3.4</v>
      </c>
      <c r="AZ496" s="28">
        <v>0</v>
      </c>
    </row>
    <row r="497" spans="1:52" s="29" customFormat="1" ht="14" customHeight="1">
      <c r="A497" s="38" t="s">
        <v>9</v>
      </c>
      <c r="B497" s="39" t="s">
        <v>10</v>
      </c>
      <c r="C497" s="28">
        <v>16</v>
      </c>
      <c r="D497" s="28">
        <v>2004</v>
      </c>
      <c r="E497" s="36">
        <v>10.911464309985865</v>
      </c>
      <c r="F497" s="53"/>
      <c r="G497" s="53">
        <v>17.089652051607523</v>
      </c>
      <c r="H497" s="68">
        <v>0.63848370212777317</v>
      </c>
      <c r="I497" s="17">
        <v>0.3611111111111111</v>
      </c>
      <c r="J497" s="17">
        <v>0.26851851851851849</v>
      </c>
      <c r="K497" s="17">
        <v>0.29805880567988297</v>
      </c>
      <c r="L497" s="17">
        <v>0.34853104746285063</v>
      </c>
      <c r="M497" s="20">
        <v>14.1</v>
      </c>
      <c r="N497" s="69">
        <v>0</v>
      </c>
      <c r="O497" s="27">
        <v>14.933333333333335</v>
      </c>
      <c r="P497" s="27">
        <v>15.219999999999999</v>
      </c>
      <c r="Q497" s="29">
        <v>28</v>
      </c>
      <c r="R497" s="29">
        <v>30.666666666666668</v>
      </c>
      <c r="S497" s="29">
        <v>35.799999999999997</v>
      </c>
      <c r="T497" s="29">
        <v>1</v>
      </c>
      <c r="U497" s="29">
        <v>50</v>
      </c>
      <c r="V497" s="29">
        <v>1</v>
      </c>
      <c r="W497" s="32">
        <v>0.37209302325581395</v>
      </c>
      <c r="X497" s="63">
        <f t="shared" si="37"/>
        <v>1</v>
      </c>
      <c r="Y497" s="63">
        <f t="shared" si="38"/>
        <v>1</v>
      </c>
      <c r="Z497" s="32">
        <v>0.37209302325581395</v>
      </c>
      <c r="AA497" s="27">
        <v>475.14008733911527</v>
      </c>
      <c r="AB497" s="27">
        <v>10305.851493015651</v>
      </c>
      <c r="AC497" s="61">
        <v>1</v>
      </c>
      <c r="AD497" s="27">
        <v>11524.983692401549</v>
      </c>
      <c r="AE497" s="27"/>
      <c r="AF497" s="27"/>
      <c r="AG497" s="30"/>
      <c r="AH497" s="51">
        <v>7.6333332</v>
      </c>
      <c r="AI497" s="52">
        <v>85.300000999999995</v>
      </c>
      <c r="AJ497" s="52">
        <v>2.8633334000000001</v>
      </c>
      <c r="AK497" s="70">
        <v>7.8051972331276878E-2</v>
      </c>
      <c r="AL497" s="73">
        <v>0</v>
      </c>
      <c r="AM497" s="73">
        <v>0</v>
      </c>
      <c r="AN497" s="73">
        <v>0</v>
      </c>
      <c r="AO497" s="17"/>
      <c r="AP497" s="17"/>
      <c r="AQ497" s="17"/>
      <c r="AR497" s="17"/>
      <c r="AS497" s="17"/>
      <c r="AT497" s="28"/>
      <c r="AU497" s="17">
        <v>73.97</v>
      </c>
      <c r="AV497" s="17">
        <v>32.15</v>
      </c>
      <c r="AW497" s="17">
        <v>1.5093896713615023</v>
      </c>
      <c r="AX497" s="17">
        <v>36.84210526315789</v>
      </c>
      <c r="AY497" s="17">
        <v>1.4</v>
      </c>
      <c r="AZ497" s="28">
        <v>0</v>
      </c>
    </row>
    <row r="498" spans="1:52" s="29" customFormat="1" ht="14" customHeight="1">
      <c r="A498" s="38" t="s">
        <v>11</v>
      </c>
      <c r="B498" s="39" t="s">
        <v>12</v>
      </c>
      <c r="C498" s="28">
        <v>17</v>
      </c>
      <c r="D498" s="28">
        <v>2004</v>
      </c>
      <c r="E498" s="36">
        <v>13.605091791027998</v>
      </c>
      <c r="F498" s="53"/>
      <c r="G498" s="53">
        <v>21.067369066071507</v>
      </c>
      <c r="H498" s="68">
        <v>0.64578978743666071</v>
      </c>
      <c r="I498" s="17">
        <v>5.1748047587767321</v>
      </c>
      <c r="J498" s="17">
        <v>4.5069702941391139</v>
      </c>
      <c r="K498" s="17">
        <v>4.3032533203477961</v>
      </c>
      <c r="L498" s="17">
        <v>4.6600005086059131</v>
      </c>
      <c r="M498" s="20">
        <v>15.4</v>
      </c>
      <c r="N498" s="69">
        <v>0</v>
      </c>
      <c r="O498" s="27">
        <v>17.066666666666666</v>
      </c>
      <c r="P498" s="27">
        <v>17.82</v>
      </c>
      <c r="Q498" s="29">
        <v>44</v>
      </c>
      <c r="R498" s="29">
        <v>60.666666666666664</v>
      </c>
      <c r="S498" s="29">
        <v>58</v>
      </c>
      <c r="T498" s="29">
        <v>1</v>
      </c>
      <c r="U498" s="29">
        <v>30</v>
      </c>
      <c r="V498" s="29">
        <v>1</v>
      </c>
      <c r="W498" s="32">
        <v>0.18333333333333332</v>
      </c>
      <c r="X498" s="63">
        <f t="shared" si="37"/>
        <v>1</v>
      </c>
      <c r="Y498" s="63">
        <f t="shared" si="38"/>
        <v>0</v>
      </c>
      <c r="Z498" s="32">
        <v>0.18333333333333332</v>
      </c>
      <c r="AA498" s="27">
        <v>349.37823856367913</v>
      </c>
      <c r="AB498" s="27">
        <v>6328.6882698098361</v>
      </c>
      <c r="AC498" s="61">
        <v>1</v>
      </c>
      <c r="AD498" s="27">
        <v>4969.2346547632287</v>
      </c>
      <c r="AE498" s="27">
        <v>265.38016950472917</v>
      </c>
      <c r="AF498" s="27">
        <v>56.022349999999996</v>
      </c>
      <c r="AG498" s="30">
        <v>52.1</v>
      </c>
      <c r="AH498" s="51">
        <v>6.3333332999999996</v>
      </c>
      <c r="AI498" s="52">
        <v>84.633334000000005</v>
      </c>
      <c r="AJ498" s="52">
        <v>7.23</v>
      </c>
      <c r="AK498" s="70">
        <v>0.15461237045446222</v>
      </c>
      <c r="AL498" s="73">
        <v>1</v>
      </c>
      <c r="AM498" s="73">
        <v>0</v>
      </c>
      <c r="AN498" s="73">
        <v>0</v>
      </c>
      <c r="AO498" s="17"/>
      <c r="AP498" s="17"/>
      <c r="AQ498" s="17"/>
      <c r="AR498" s="17"/>
      <c r="AS498" s="17"/>
      <c r="AT498" s="28"/>
      <c r="AU498" s="17">
        <v>63.79</v>
      </c>
      <c r="AV498" s="17">
        <v>35.36</v>
      </c>
      <c r="AW498" s="17">
        <v>1.4581443298969072</v>
      </c>
      <c r="AX498" s="17">
        <v>53.333333333333336</v>
      </c>
      <c r="AY498" s="17">
        <v>2.6666666666666665</v>
      </c>
      <c r="AZ498" s="28">
        <v>1</v>
      </c>
    </row>
    <row r="499" spans="1:52" s="29" customFormat="1" ht="14" customHeight="1">
      <c r="A499" s="38" t="s">
        <v>13</v>
      </c>
      <c r="B499" s="39" t="s">
        <v>14</v>
      </c>
      <c r="C499" s="28">
        <v>18</v>
      </c>
      <c r="D499" s="28">
        <v>2004</v>
      </c>
      <c r="E499" s="36">
        <v>12.289217456872308</v>
      </c>
      <c r="F499" s="53"/>
      <c r="G499" s="53">
        <v>20.138870238070858</v>
      </c>
      <c r="H499" s="68">
        <v>0.61022377678567907</v>
      </c>
      <c r="I499" s="17">
        <v>0.81972766072759295</v>
      </c>
      <c r="J499" s="17">
        <v>0.73843235553146802</v>
      </c>
      <c r="K499" s="17">
        <v>0.79696091724153728</v>
      </c>
      <c r="L499" s="17">
        <v>0.71037411099011472</v>
      </c>
      <c r="M499" s="20">
        <v>16.399999999999999</v>
      </c>
      <c r="N499" s="69">
        <v>0</v>
      </c>
      <c r="O499" s="27">
        <v>18.733333333333331</v>
      </c>
      <c r="P499" s="27">
        <v>18.880000000000003</v>
      </c>
      <c r="Q499" s="29">
        <v>47</v>
      </c>
      <c r="R499" s="29">
        <v>52.333333333333336</v>
      </c>
      <c r="S499" s="29">
        <v>68.599999999999994</v>
      </c>
      <c r="T499" s="29">
        <v>1</v>
      </c>
      <c r="U499" s="29">
        <v>30</v>
      </c>
      <c r="V499" s="29">
        <v>0</v>
      </c>
      <c r="W499" s="32">
        <v>0.14705882352941177</v>
      </c>
      <c r="X499" s="63">
        <f t="shared" si="37"/>
        <v>0</v>
      </c>
      <c r="Y499" s="63">
        <f t="shared" si="38"/>
        <v>0</v>
      </c>
      <c r="Z499" s="32">
        <v>0.14705882352941177</v>
      </c>
      <c r="AA499" s="27">
        <v>579.0084448606583</v>
      </c>
      <c r="AB499" s="27">
        <v>5837.7799007949316</v>
      </c>
      <c r="AC499" s="61">
        <v>1</v>
      </c>
      <c r="AD499" s="27">
        <v>7874.2916627730983</v>
      </c>
      <c r="AE499" s="27">
        <v>275.75053948537521</v>
      </c>
      <c r="AF499" s="27">
        <v>48.457319999999996</v>
      </c>
      <c r="AG499" s="30">
        <v>44.6</v>
      </c>
      <c r="AH499" s="51">
        <v>8.1666667000000004</v>
      </c>
      <c r="AI499" s="52">
        <v>86.366665999999995</v>
      </c>
      <c r="AJ499" s="52">
        <v>7.1466666999999999</v>
      </c>
      <c r="AK499" s="70">
        <v>7.3317551572539733E-2</v>
      </c>
      <c r="AL499" s="73">
        <v>0</v>
      </c>
      <c r="AM499" s="73">
        <v>0</v>
      </c>
      <c r="AN499" s="73">
        <v>0</v>
      </c>
      <c r="AO499" s="17"/>
      <c r="AP499" s="17"/>
      <c r="AQ499" s="17"/>
      <c r="AR499" s="17"/>
      <c r="AS499" s="17"/>
      <c r="AT499" s="28"/>
      <c r="AU499" s="17">
        <v>77.39</v>
      </c>
      <c r="AV499" s="17">
        <v>36.56</v>
      </c>
      <c r="AW499" s="17">
        <v>1.2747559274755929</v>
      </c>
      <c r="AX499" s="17">
        <v>46.666666666666664</v>
      </c>
      <c r="AY499" s="17">
        <v>1.4</v>
      </c>
      <c r="AZ499" s="28">
        <v>1</v>
      </c>
    </row>
    <row r="500" spans="1:52" s="29" customFormat="1" ht="14" customHeight="1">
      <c r="A500" s="38" t="s">
        <v>15</v>
      </c>
      <c r="B500" s="39" t="s">
        <v>16</v>
      </c>
      <c r="C500" s="28">
        <v>19</v>
      </c>
      <c r="D500" s="28">
        <v>2004</v>
      </c>
      <c r="E500" s="36">
        <v>7.4124462458614166</v>
      </c>
      <c r="F500" s="53"/>
      <c r="G500" s="53">
        <v>14.301996368824168</v>
      </c>
      <c r="H500" s="68">
        <v>0.51828052914481526</v>
      </c>
      <c r="I500" s="17">
        <v>0.16239415381046282</v>
      </c>
      <c r="J500" s="17">
        <v>0.15079457139542976</v>
      </c>
      <c r="K500" s="17">
        <v>0.1905051714770051</v>
      </c>
      <c r="L500" s="17">
        <v>0.19089645769450986</v>
      </c>
      <c r="M500" s="20">
        <v>15.2</v>
      </c>
      <c r="N500" s="69">
        <v>0</v>
      </c>
      <c r="O500" s="27">
        <v>16.366666666666664</v>
      </c>
      <c r="P500" s="27">
        <v>16.82</v>
      </c>
      <c r="Q500" s="29">
        <v>46</v>
      </c>
      <c r="R500" s="29">
        <v>70.666666666666671</v>
      </c>
      <c r="S500" s="29">
        <v>64.2</v>
      </c>
      <c r="T500" s="29">
        <v>1</v>
      </c>
      <c r="U500" s="29">
        <v>30</v>
      </c>
      <c r="V500" s="29">
        <v>1</v>
      </c>
      <c r="W500" s="32">
        <v>0.32558139534883723</v>
      </c>
      <c r="X500" s="63">
        <f t="shared" si="37"/>
        <v>1</v>
      </c>
      <c r="Y500" s="63">
        <f t="shared" si="38"/>
        <v>1</v>
      </c>
      <c r="Z500" s="32">
        <v>0.32558139534883723</v>
      </c>
      <c r="AA500" s="27">
        <v>532.98266034368862</v>
      </c>
      <c r="AB500" s="27">
        <v>11802.580046250992</v>
      </c>
      <c r="AC500" s="61">
        <v>1</v>
      </c>
      <c r="AD500" s="27">
        <v>14196.83300181849</v>
      </c>
      <c r="AE500" s="27">
        <v>257.59869951925145</v>
      </c>
      <c r="AF500" s="27">
        <v>41.879159999999999</v>
      </c>
      <c r="AG500" s="30">
        <v>42</v>
      </c>
      <c r="AH500" s="51">
        <v>8.0333331000000001</v>
      </c>
      <c r="AI500" s="52">
        <v>87.633330999999998</v>
      </c>
      <c r="AJ500" s="52">
        <v>5.07</v>
      </c>
      <c r="AK500" s="70">
        <v>0.10513084218946406</v>
      </c>
      <c r="AL500" s="73">
        <v>1</v>
      </c>
      <c r="AM500" s="73">
        <v>0</v>
      </c>
      <c r="AN500" s="73">
        <v>0</v>
      </c>
      <c r="AO500" s="17"/>
      <c r="AP500" s="17"/>
      <c r="AQ500" s="17"/>
      <c r="AR500" s="17"/>
      <c r="AS500" s="17"/>
      <c r="AT500" s="28"/>
      <c r="AU500" s="17">
        <v>61.91</v>
      </c>
      <c r="AV500" s="17">
        <v>53.19</v>
      </c>
      <c r="AW500" s="17">
        <v>3.5890688259109309</v>
      </c>
      <c r="AX500" s="17">
        <v>76.19047619047619</v>
      </c>
      <c r="AY500" s="17">
        <v>8</v>
      </c>
      <c r="AZ500" s="28">
        <v>1</v>
      </c>
    </row>
    <row r="501" spans="1:52" s="29" customFormat="1" ht="14" customHeight="1">
      <c r="A501" s="38" t="s">
        <v>17</v>
      </c>
      <c r="B501" s="39" t="s">
        <v>18</v>
      </c>
      <c r="C501" s="28">
        <v>20</v>
      </c>
      <c r="D501" s="28">
        <v>2004</v>
      </c>
      <c r="E501" s="36">
        <v>8.3375168982596026</v>
      </c>
      <c r="F501" s="53"/>
      <c r="G501" s="53">
        <v>14.563190903901758</v>
      </c>
      <c r="H501" s="68">
        <v>0.5725061872275411</v>
      </c>
      <c r="I501" s="17">
        <v>6.5090041223692774E-2</v>
      </c>
      <c r="J501" s="17">
        <v>4.3393360815795187E-2</v>
      </c>
      <c r="K501" s="17">
        <v>5.444949195963688E-2</v>
      </c>
      <c r="L501" s="17">
        <v>5.7801637874952773E-2</v>
      </c>
      <c r="M501" s="20">
        <v>11.9</v>
      </c>
      <c r="N501" s="69">
        <v>0</v>
      </c>
      <c r="O501" s="27">
        <v>14.866666666666667</v>
      </c>
      <c r="P501" s="27">
        <v>15.260000000000002</v>
      </c>
      <c r="Q501" s="29">
        <v>0</v>
      </c>
      <c r="R501" s="29">
        <v>45</v>
      </c>
      <c r="S501" s="29">
        <v>46.2</v>
      </c>
      <c r="T501" s="29">
        <v>1</v>
      </c>
      <c r="U501" s="29">
        <v>30</v>
      </c>
      <c r="V501" s="29">
        <v>1</v>
      </c>
      <c r="W501" s="32">
        <v>0.125</v>
      </c>
      <c r="X501" s="63">
        <f t="shared" si="37"/>
        <v>0</v>
      </c>
      <c r="Y501" s="63">
        <f t="shared" si="38"/>
        <v>0</v>
      </c>
      <c r="Z501" s="32">
        <v>0.125</v>
      </c>
      <c r="AA501" s="27">
        <v>562.55859142513521</v>
      </c>
      <c r="AB501" s="27">
        <v>35209.419889294542</v>
      </c>
      <c r="AC501" s="61">
        <v>1</v>
      </c>
      <c r="AD501" s="27">
        <v>29545.081147383647</v>
      </c>
      <c r="AE501" s="27">
        <v>530.98604900903695</v>
      </c>
      <c r="AF501" s="27">
        <v>43.489070000000005</v>
      </c>
      <c r="AG501" s="30">
        <v>16.100000000000001</v>
      </c>
      <c r="AH501" s="51">
        <v>5.1666667000000004</v>
      </c>
      <c r="AI501" s="52">
        <v>96.099997999999999</v>
      </c>
      <c r="AJ501" s="52">
        <v>0.91333333999999999</v>
      </c>
      <c r="AK501" s="70">
        <v>5.7774001699235342E-2</v>
      </c>
      <c r="AL501" s="73">
        <v>0</v>
      </c>
      <c r="AM501" s="73">
        <v>0</v>
      </c>
      <c r="AN501" s="73">
        <v>0</v>
      </c>
      <c r="AO501" s="17"/>
      <c r="AP501" s="17"/>
      <c r="AQ501" s="17"/>
      <c r="AR501" s="17"/>
      <c r="AS501" s="17"/>
      <c r="AT501" s="28"/>
      <c r="AU501" s="17">
        <v>76.260000000000005</v>
      </c>
      <c r="AV501" s="17">
        <v>63.43</v>
      </c>
      <c r="AW501" s="17">
        <v>3.1215551181102361</v>
      </c>
      <c r="AX501" s="17">
        <v>80</v>
      </c>
      <c r="AY501" s="17">
        <v>4</v>
      </c>
      <c r="AZ501" s="28">
        <v>1</v>
      </c>
    </row>
    <row r="502" spans="1:52" s="29" customFormat="1" ht="14" customHeight="1">
      <c r="A502" s="38" t="s">
        <v>19</v>
      </c>
      <c r="B502" s="39" t="s">
        <v>20</v>
      </c>
      <c r="C502" s="28">
        <v>21</v>
      </c>
      <c r="D502" s="28">
        <v>2004</v>
      </c>
      <c r="E502" s="36">
        <v>9.1792228849607547</v>
      </c>
      <c r="F502" s="53"/>
      <c r="G502" s="53">
        <v>13.674145841359126</v>
      </c>
      <c r="H502" s="68">
        <v>0.67128309083826454</v>
      </c>
      <c r="I502" s="17">
        <v>0.48650316771652113</v>
      </c>
      <c r="J502" s="17">
        <v>0.24506689418556099</v>
      </c>
      <c r="K502" s="17">
        <v>0.24679119484266318</v>
      </c>
      <c r="L502" s="17">
        <v>0.25597135440537749</v>
      </c>
      <c r="M502" s="20">
        <v>12</v>
      </c>
      <c r="N502" s="69">
        <v>0</v>
      </c>
      <c r="O502" s="27">
        <v>13.299999999999999</v>
      </c>
      <c r="P502" s="27">
        <v>13.719999999999999</v>
      </c>
      <c r="Q502" s="29">
        <v>36</v>
      </c>
      <c r="R502" s="29">
        <v>40</v>
      </c>
      <c r="S502" s="29">
        <v>42.2</v>
      </c>
      <c r="T502" s="29">
        <v>1</v>
      </c>
      <c r="U502" s="29">
        <v>33</v>
      </c>
      <c r="V502" s="29">
        <v>1</v>
      </c>
      <c r="W502" s="32">
        <v>0.32</v>
      </c>
      <c r="X502" s="63">
        <f t="shared" si="37"/>
        <v>1</v>
      </c>
      <c r="Y502" s="63">
        <f t="shared" si="38"/>
        <v>1</v>
      </c>
      <c r="Z502" s="32">
        <v>0.32</v>
      </c>
      <c r="AA502" s="27">
        <v>424.68965363097789</v>
      </c>
      <c r="AB502" s="27">
        <v>11777.066956877887</v>
      </c>
      <c r="AC502" s="61">
        <v>1</v>
      </c>
      <c r="AD502" s="27">
        <v>13101.732926244475</v>
      </c>
      <c r="AE502" s="27">
        <v>304.64338943145339</v>
      </c>
      <c r="AF502" s="27">
        <v>44.890029999999996</v>
      </c>
      <c r="AG502" s="30">
        <v>39.38324786324786</v>
      </c>
      <c r="AH502" s="51">
        <v>11.666667</v>
      </c>
      <c r="AI502" s="52">
        <v>89.766665000000003</v>
      </c>
      <c r="AJ502" s="52">
        <v>23.046665999999998</v>
      </c>
      <c r="AK502" s="70">
        <v>8.0805533539880389E-2</v>
      </c>
      <c r="AL502" s="73">
        <v>0</v>
      </c>
      <c r="AM502" s="73">
        <v>0</v>
      </c>
      <c r="AN502" s="73">
        <v>0</v>
      </c>
      <c r="AO502" s="17"/>
      <c r="AP502" s="17"/>
      <c r="AQ502" s="17"/>
      <c r="AR502" s="17"/>
      <c r="AS502" s="17"/>
      <c r="AT502" s="28"/>
      <c r="AU502" s="17">
        <v>75.680000000000007</v>
      </c>
      <c r="AV502" s="17">
        <v>51.01</v>
      </c>
      <c r="AW502" s="17">
        <v>1.4512091038406827</v>
      </c>
      <c r="AX502" s="17">
        <v>56.000000000000007</v>
      </c>
      <c r="AY502" s="17">
        <v>1.5555555555555556</v>
      </c>
      <c r="AZ502" s="28">
        <v>1</v>
      </c>
    </row>
    <row r="503" spans="1:52" s="29" customFormat="1" ht="14" customHeight="1">
      <c r="A503" s="38" t="s">
        <v>61</v>
      </c>
      <c r="B503" s="39" t="s">
        <v>40</v>
      </c>
      <c r="C503" s="28">
        <v>22</v>
      </c>
      <c r="D503" s="28">
        <v>2004</v>
      </c>
      <c r="E503" s="36">
        <v>13.648621735698113</v>
      </c>
      <c r="F503" s="53"/>
      <c r="G503" s="53">
        <v>21.852198565150523</v>
      </c>
      <c r="H503" s="68">
        <v>0.6245880337855193</v>
      </c>
      <c r="I503" s="17">
        <v>3.8590188305252724</v>
      </c>
      <c r="J503" s="17">
        <v>3.6422200198216057</v>
      </c>
      <c r="K503" s="17">
        <v>5.0645862269530735</v>
      </c>
      <c r="L503" s="17">
        <v>5.4771313079893087</v>
      </c>
      <c r="M503" s="20">
        <v>13.8</v>
      </c>
      <c r="N503" s="69">
        <v>0</v>
      </c>
      <c r="O503" s="27">
        <v>13.466666666666669</v>
      </c>
      <c r="P503" s="27">
        <v>13.679999999999998</v>
      </c>
      <c r="Q503" s="29">
        <v>73</v>
      </c>
      <c r="R503" s="29">
        <v>65.333333333333329</v>
      </c>
      <c r="S503" s="29">
        <v>71.2</v>
      </c>
      <c r="T503" s="29">
        <v>1</v>
      </c>
      <c r="U503" s="29">
        <v>50</v>
      </c>
      <c r="V503" s="29">
        <v>1</v>
      </c>
      <c r="W503" s="32"/>
      <c r="X503" s="63"/>
      <c r="Y503" s="63"/>
      <c r="Z503" s="32">
        <v>0.46</v>
      </c>
      <c r="AA503" s="27">
        <v>341.66866081723032</v>
      </c>
      <c r="AB503" s="27">
        <v>4873.0763158185591</v>
      </c>
      <c r="AC503" s="61">
        <v>1</v>
      </c>
      <c r="AD503" s="27">
        <v>7444.9573967766682</v>
      </c>
      <c r="AE503" s="27">
        <v>207.21407961328271</v>
      </c>
      <c r="AF503" s="27">
        <v>51.535200000000003</v>
      </c>
      <c r="AG503" s="30">
        <v>58.9</v>
      </c>
      <c r="AH503" s="51">
        <v>7.2999999000000004</v>
      </c>
      <c r="AI503" s="52">
        <v>66.966665000000006</v>
      </c>
      <c r="AJ503" s="52">
        <v>6.07</v>
      </c>
      <c r="AK503" s="70">
        <v>0.19845282329292807</v>
      </c>
      <c r="AL503" s="73">
        <v>0</v>
      </c>
      <c r="AM503" s="73">
        <v>0</v>
      </c>
      <c r="AN503" s="73">
        <v>0</v>
      </c>
      <c r="AO503" s="17"/>
      <c r="AP503" s="17"/>
      <c r="AQ503" s="17"/>
      <c r="AR503" s="17"/>
      <c r="AS503" s="17"/>
      <c r="AT503" s="28"/>
      <c r="AU503" s="17"/>
      <c r="AV503" s="17"/>
      <c r="AW503" s="17"/>
      <c r="AX503" s="17">
        <v>59.090909090909093</v>
      </c>
      <c r="AY503" s="17">
        <v>1.8571428571428572</v>
      </c>
      <c r="AZ503" s="28"/>
    </row>
    <row r="504" spans="1:52" s="29" customFormat="1" ht="14" customHeight="1">
      <c r="A504" s="38" t="s">
        <v>41</v>
      </c>
      <c r="B504" s="39" t="s">
        <v>42</v>
      </c>
      <c r="C504" s="28">
        <v>23</v>
      </c>
      <c r="D504" s="28">
        <v>2004</v>
      </c>
      <c r="E504" s="36">
        <v>10.064162472140776</v>
      </c>
      <c r="F504" s="53"/>
      <c r="G504" s="53">
        <v>16.428460390998083</v>
      </c>
      <c r="H504" s="68">
        <v>0.61260533443872789</v>
      </c>
      <c r="I504" s="17">
        <v>9.272137227630968E-2</v>
      </c>
      <c r="J504" s="17">
        <v>4.636068613815484E-2</v>
      </c>
      <c r="K504" s="17">
        <v>4.6119002095116317E-2</v>
      </c>
      <c r="L504" s="17">
        <v>6.4342447780333059E-2</v>
      </c>
      <c r="M504" s="20">
        <v>4.0999999999999996</v>
      </c>
      <c r="N504" s="69">
        <v>0</v>
      </c>
      <c r="O504" s="27">
        <v>7.2</v>
      </c>
      <c r="P504" s="27">
        <v>8.4400000000000013</v>
      </c>
      <c r="Q504" s="29">
        <v>46</v>
      </c>
      <c r="R504" s="29">
        <v>30</v>
      </c>
      <c r="S504" s="29">
        <v>35.4</v>
      </c>
      <c r="T504" s="29">
        <v>1</v>
      </c>
      <c r="U504" s="29">
        <v>30</v>
      </c>
      <c r="V504" s="29">
        <v>1</v>
      </c>
      <c r="W504" s="32">
        <v>0.33333333333333331</v>
      </c>
      <c r="X504" s="63">
        <f t="shared" ref="X504:X535" si="39">IF(W504&gt;=0.15,1,0)</f>
        <v>1</v>
      </c>
      <c r="Y504" s="63">
        <f t="shared" ref="Y504:Y535" si="40">IF(W504&gt;=0.3,1,0)</f>
        <v>1</v>
      </c>
      <c r="Z504" s="32">
        <v>0.33333333333333326</v>
      </c>
      <c r="AA504" s="27">
        <v>677.49590474687068</v>
      </c>
      <c r="AB504" s="27">
        <v>27336.956348340835</v>
      </c>
      <c r="AC504" s="61">
        <v>1</v>
      </c>
      <c r="AD504" s="27">
        <v>36929.974093960096</v>
      </c>
      <c r="AE504" s="27">
        <v>613.5551688549408</v>
      </c>
      <c r="AF504" s="27">
        <v>46.316049999999997</v>
      </c>
      <c r="AG504" s="30">
        <v>16.7</v>
      </c>
      <c r="AH504" s="51">
        <v>3.2</v>
      </c>
      <c r="AI504" s="52">
        <v>97.666667000000004</v>
      </c>
      <c r="AJ504" s="52">
        <v>0.11</v>
      </c>
      <c r="AK504" s="70">
        <v>2.661771454795778E-2</v>
      </c>
      <c r="AL504" s="73">
        <v>0</v>
      </c>
      <c r="AM504" s="73">
        <v>0</v>
      </c>
      <c r="AN504" s="73">
        <v>0</v>
      </c>
      <c r="AO504" s="17"/>
      <c r="AP504" s="17"/>
      <c r="AQ504" s="17"/>
      <c r="AR504" s="17"/>
      <c r="AS504" s="17"/>
      <c r="AT504" s="28"/>
      <c r="AU504" s="17">
        <v>71.959999999999994</v>
      </c>
      <c r="AV504" s="17">
        <v>25.52</v>
      </c>
      <c r="AW504" s="17">
        <v>1.268389662027833</v>
      </c>
      <c r="AX504" s="17">
        <v>33.333333333333329</v>
      </c>
      <c r="AY504" s="17">
        <v>1.25</v>
      </c>
      <c r="AZ504" s="28">
        <v>1</v>
      </c>
    </row>
    <row r="505" spans="1:52" s="29" customFormat="1" ht="14" customHeight="1">
      <c r="A505" s="38" t="s">
        <v>43</v>
      </c>
      <c r="B505" s="39" t="s">
        <v>62</v>
      </c>
      <c r="C505" s="28">
        <v>24</v>
      </c>
      <c r="D505" s="28">
        <v>2004</v>
      </c>
      <c r="E505" s="36">
        <v>8.0874471944061668</v>
      </c>
      <c r="F505" s="53"/>
      <c r="G505" s="53">
        <v>18.149349492420569</v>
      </c>
      <c r="H505" s="68">
        <v>0.44560534788222583</v>
      </c>
      <c r="I505" s="17">
        <v>1.0248112189859764</v>
      </c>
      <c r="J505" s="17">
        <v>0.76860841423948223</v>
      </c>
      <c r="K505" s="17">
        <v>1.0286980908789449</v>
      </c>
      <c r="L505" s="17">
        <v>1.1219061156010715</v>
      </c>
      <c r="M505" s="20">
        <v>20.5</v>
      </c>
      <c r="N505" s="69">
        <v>0</v>
      </c>
      <c r="O505" s="27">
        <v>22.599999999999998</v>
      </c>
      <c r="P505" s="27">
        <v>22.94</v>
      </c>
      <c r="Q505" s="29">
        <v>47</v>
      </c>
      <c r="R505" s="29">
        <v>57.666666666666664</v>
      </c>
      <c r="S505" s="29">
        <v>54.4</v>
      </c>
      <c r="T505" s="29">
        <v>1</v>
      </c>
      <c r="U505" s="29">
        <v>30</v>
      </c>
      <c r="V505" s="29">
        <v>1</v>
      </c>
      <c r="W505" s="32">
        <v>0.15</v>
      </c>
      <c r="X505" s="63">
        <f t="shared" si="39"/>
        <v>1</v>
      </c>
      <c r="Y505" s="63">
        <f t="shared" si="40"/>
        <v>0</v>
      </c>
      <c r="Z505" s="32">
        <v>0.15</v>
      </c>
      <c r="AA505" s="27">
        <v>428.33046496325233</v>
      </c>
      <c r="AB505" s="27">
        <v>5628.3105255344681</v>
      </c>
      <c r="AC505" s="61">
        <v>1</v>
      </c>
      <c r="AD505" s="27">
        <v>4414.5287584768384</v>
      </c>
      <c r="AE505" s="27">
        <v>235.06238956131025</v>
      </c>
      <c r="AF505" s="27">
        <v>46.974299999999999</v>
      </c>
      <c r="AG505" s="30">
        <v>52.400000000000006</v>
      </c>
      <c r="AH505" s="51">
        <v>7.6666667000000004</v>
      </c>
      <c r="AI505" s="52">
        <v>79.933334000000002</v>
      </c>
      <c r="AJ505" s="52">
        <v>61.053334999999997</v>
      </c>
      <c r="AK505" s="70">
        <v>8.5651289009497963E-2</v>
      </c>
      <c r="AL505" s="73">
        <v>0</v>
      </c>
      <c r="AM505" s="73">
        <v>0</v>
      </c>
      <c r="AN505" s="73">
        <v>0</v>
      </c>
      <c r="AO505" s="17"/>
      <c r="AP505" s="17"/>
      <c r="AQ505" s="17"/>
      <c r="AR505" s="17"/>
      <c r="AS505" s="17"/>
      <c r="AT505" s="28"/>
      <c r="AU505" s="17">
        <v>72.760000000000005</v>
      </c>
      <c r="AV505" s="17">
        <v>56.7</v>
      </c>
      <c r="AW505" s="17">
        <v>2.4303471924560656</v>
      </c>
      <c r="AX505" s="17">
        <v>65</v>
      </c>
      <c r="AY505" s="17">
        <v>3.25</v>
      </c>
      <c r="AZ505" s="28">
        <v>1</v>
      </c>
    </row>
    <row r="506" spans="1:52" s="29" customFormat="1" ht="14" customHeight="1">
      <c r="A506" s="38" t="s">
        <v>47</v>
      </c>
      <c r="B506" s="39" t="s">
        <v>48</v>
      </c>
      <c r="C506" s="28">
        <v>1</v>
      </c>
      <c r="D506" s="28">
        <v>2005</v>
      </c>
      <c r="E506" s="36">
        <v>8.957161360022619</v>
      </c>
      <c r="F506" s="53">
        <v>7.8067069143439527</v>
      </c>
      <c r="G506" s="53">
        <v>14.46484076709989</v>
      </c>
      <c r="H506" s="68">
        <v>0.6192367758652122</v>
      </c>
      <c r="I506" s="17">
        <v>1.1251231011913581</v>
      </c>
      <c r="J506" s="17">
        <v>0.12244755671369931</v>
      </c>
      <c r="K506" s="17">
        <v>0.16647291831182531</v>
      </c>
      <c r="L506" s="17">
        <v>0.24612632792505221</v>
      </c>
      <c r="M506" s="20">
        <v>13</v>
      </c>
      <c r="N506" s="69">
        <v>0</v>
      </c>
      <c r="O506" s="27">
        <v>14.1</v>
      </c>
      <c r="P506" s="27">
        <v>14.62</v>
      </c>
      <c r="Q506" s="29">
        <v>27</v>
      </c>
      <c r="R506" s="29">
        <v>26.666666666666668</v>
      </c>
      <c r="S506" s="29">
        <v>26.6</v>
      </c>
      <c r="T506" s="29">
        <v>1</v>
      </c>
      <c r="U506" s="29">
        <v>30</v>
      </c>
      <c r="V506" s="29">
        <v>1</v>
      </c>
      <c r="W506" s="32">
        <v>0.31868131868131866</v>
      </c>
      <c r="X506" s="63">
        <f t="shared" si="39"/>
        <v>1</v>
      </c>
      <c r="Y506" s="63">
        <f t="shared" si="40"/>
        <v>1</v>
      </c>
      <c r="Z506" s="32">
        <v>0.32608695652173914</v>
      </c>
      <c r="AA506" s="27">
        <v>704.59504287637037</v>
      </c>
      <c r="AB506" s="27">
        <v>11356.518257774798</v>
      </c>
      <c r="AC506" s="61">
        <v>1</v>
      </c>
      <c r="AD506" s="27">
        <v>13387.523313483445</v>
      </c>
      <c r="AE506" s="27">
        <v>359.15171814791563</v>
      </c>
      <c r="AF506" s="27">
        <v>44.128920000000001</v>
      </c>
      <c r="AG506" s="30">
        <v>35.309863155176863</v>
      </c>
      <c r="AH506" s="51">
        <v>10.644444999999999</v>
      </c>
      <c r="AI506" s="52">
        <v>96.755555000000001</v>
      </c>
      <c r="AJ506" s="52">
        <v>47.555554999999998</v>
      </c>
      <c r="AK506" s="70">
        <v>5.5493823871895762E-2</v>
      </c>
      <c r="AL506" s="73">
        <v>1</v>
      </c>
      <c r="AM506" s="73">
        <v>1</v>
      </c>
      <c r="AN506" s="73">
        <v>0</v>
      </c>
      <c r="AO506" s="17">
        <v>78.67</v>
      </c>
      <c r="AP506" s="17">
        <v>42.54</v>
      </c>
      <c r="AQ506" s="17">
        <v>2.9810791871058164</v>
      </c>
      <c r="AR506" s="17">
        <v>56.521739130434781</v>
      </c>
      <c r="AS506" s="17">
        <v>4.333333333333333</v>
      </c>
      <c r="AT506" s="28">
        <v>1</v>
      </c>
      <c r="AU506" s="17">
        <v>78.67</v>
      </c>
      <c r="AV506" s="17">
        <v>42.54</v>
      </c>
      <c r="AW506" s="17">
        <v>2.9810791871058164</v>
      </c>
      <c r="AX506" s="17">
        <v>56.521739130434781</v>
      </c>
      <c r="AY506" s="17">
        <v>4.333333333333333</v>
      </c>
      <c r="AZ506" s="28">
        <v>1</v>
      </c>
    </row>
    <row r="507" spans="1:52" s="29" customFormat="1" ht="14" customHeight="1">
      <c r="A507" s="38" t="s">
        <v>33</v>
      </c>
      <c r="B507" s="39" t="s">
        <v>34</v>
      </c>
      <c r="C507" s="28">
        <v>2</v>
      </c>
      <c r="D507" s="28">
        <v>2005</v>
      </c>
      <c r="E507" s="36">
        <v>23.129451457883764</v>
      </c>
      <c r="F507" s="53">
        <v>23.129451457883764</v>
      </c>
      <c r="G507" s="53">
        <v>26.406329971639209</v>
      </c>
      <c r="H507" s="68">
        <v>0.87590556819994059</v>
      </c>
      <c r="I507" s="17">
        <v>0.18729435585927615</v>
      </c>
      <c r="J507" s="17">
        <v>0.14047076689445709</v>
      </c>
      <c r="K507" s="17">
        <v>0.17902250007622814</v>
      </c>
      <c r="L507" s="17">
        <v>0.23858824192028444</v>
      </c>
      <c r="M507" s="20">
        <v>8</v>
      </c>
      <c r="N507" s="69">
        <v>0</v>
      </c>
      <c r="O507" s="27">
        <v>9</v>
      </c>
      <c r="P507" s="27">
        <v>9.32</v>
      </c>
      <c r="Q507" s="29">
        <v>7</v>
      </c>
      <c r="R507" s="29">
        <v>13</v>
      </c>
      <c r="S507" s="29">
        <v>12.4</v>
      </c>
      <c r="T507" s="29">
        <v>1</v>
      </c>
      <c r="U507" s="29">
        <v>30</v>
      </c>
      <c r="V507" s="29">
        <v>1</v>
      </c>
      <c r="W507" s="32">
        <v>0.36666666666666664</v>
      </c>
      <c r="X507" s="63">
        <f t="shared" si="39"/>
        <v>1</v>
      </c>
      <c r="Y507" s="63">
        <f t="shared" si="40"/>
        <v>1</v>
      </c>
      <c r="Z507" s="32">
        <v>0.4</v>
      </c>
      <c r="AA507" s="27">
        <v>1205.0644086828092</v>
      </c>
      <c r="AB507" s="27">
        <v>35726.501927921672</v>
      </c>
      <c r="AC507" s="61">
        <v>1</v>
      </c>
      <c r="AD507" s="27">
        <v>40505.651844923821</v>
      </c>
      <c r="AE507" s="27">
        <v>738.74369860278421</v>
      </c>
      <c r="AF507" s="27">
        <v>43.646909999999998</v>
      </c>
      <c r="AG507" s="30">
        <v>11.5</v>
      </c>
      <c r="AH507" s="51">
        <v>16.844445</v>
      </c>
      <c r="AI507" s="52">
        <v>100</v>
      </c>
      <c r="AJ507" s="52">
        <v>14134.055</v>
      </c>
      <c r="AK507" s="70">
        <v>2.5920748057662778E-2</v>
      </c>
      <c r="AL507" s="73">
        <v>1</v>
      </c>
      <c r="AM507" s="73">
        <v>1</v>
      </c>
      <c r="AN507" s="73">
        <v>0</v>
      </c>
      <c r="AO507" s="17">
        <v>73.14</v>
      </c>
      <c r="AP507" s="17">
        <v>33.21</v>
      </c>
      <c r="AQ507" s="17">
        <v>1.5989407799711122</v>
      </c>
      <c r="AR507" s="17">
        <v>43.333333333333336</v>
      </c>
      <c r="AS507" s="17">
        <v>1.625</v>
      </c>
      <c r="AT507" s="28">
        <v>0</v>
      </c>
      <c r="AU507" s="17">
        <v>73.14</v>
      </c>
      <c r="AV507" s="17">
        <v>33.21</v>
      </c>
      <c r="AW507" s="17">
        <v>1.5989407799711122</v>
      </c>
      <c r="AX507" s="17">
        <v>43.333333333333336</v>
      </c>
      <c r="AY507" s="17">
        <v>1.625</v>
      </c>
      <c r="AZ507" s="28">
        <v>0</v>
      </c>
    </row>
    <row r="508" spans="1:52" s="29" customFormat="1" ht="14" customHeight="1">
      <c r="A508" s="38" t="s">
        <v>35</v>
      </c>
      <c r="B508" s="39" t="s">
        <v>36</v>
      </c>
      <c r="C508" s="28">
        <v>3</v>
      </c>
      <c r="D508" s="28">
        <v>2005</v>
      </c>
      <c r="E508" s="36">
        <v>6.9935624457585259</v>
      </c>
      <c r="F508" s="53">
        <v>6.9935624457585259</v>
      </c>
      <c r="G508" s="53">
        <v>15.637725633179173</v>
      </c>
      <c r="H508" s="68">
        <v>0.44722375937585268</v>
      </c>
      <c r="I508" s="17">
        <v>2.3062598481592893</v>
      </c>
      <c r="J508" s="17">
        <v>2.0484171322160147</v>
      </c>
      <c r="K508" s="17">
        <v>2.1580626045558939</v>
      </c>
      <c r="L508" s="17">
        <v>2.3633504488422976</v>
      </c>
      <c r="M508" s="20">
        <v>16.8</v>
      </c>
      <c r="N508" s="69">
        <v>0</v>
      </c>
      <c r="O508" s="27">
        <v>19.566666666666666</v>
      </c>
      <c r="P508" s="27">
        <v>18.96</v>
      </c>
      <c r="Q508" s="29">
        <v>69</v>
      </c>
      <c r="R508" s="29">
        <v>31.333333333333332</v>
      </c>
      <c r="S508" s="29">
        <v>38.6</v>
      </c>
      <c r="T508" s="29">
        <v>1</v>
      </c>
      <c r="U508" s="29">
        <v>30</v>
      </c>
      <c r="V508" s="29">
        <v>1</v>
      </c>
      <c r="W508" s="32">
        <v>0.29268292682926828</v>
      </c>
      <c r="X508" s="63">
        <f t="shared" si="39"/>
        <v>1</v>
      </c>
      <c r="Y508" s="63">
        <f t="shared" si="40"/>
        <v>0</v>
      </c>
      <c r="Z508" s="32">
        <v>0.31707317073170732</v>
      </c>
      <c r="AA508" s="27">
        <v>359.77555911450349</v>
      </c>
      <c r="AB508" s="27">
        <v>18544.273021638804</v>
      </c>
      <c r="AC508" s="61">
        <v>1</v>
      </c>
      <c r="AD508" s="27">
        <v>10639.035268642319</v>
      </c>
      <c r="AE508" s="27">
        <v>306.22648982747046</v>
      </c>
      <c r="AF508" s="27">
        <v>48.553750000000001</v>
      </c>
      <c r="AG508" s="30">
        <v>49.8</v>
      </c>
      <c r="AH508" s="51">
        <v>7.5111109999999996</v>
      </c>
      <c r="AI508" s="52">
        <v>75.377776999999995</v>
      </c>
      <c r="AJ508" s="52">
        <v>3.4022222000000002</v>
      </c>
      <c r="AK508" s="70">
        <v>7.3035267981116356E-2</v>
      </c>
      <c r="AL508" s="73">
        <v>1</v>
      </c>
      <c r="AM508" s="73">
        <v>1</v>
      </c>
      <c r="AN508" s="73">
        <v>0</v>
      </c>
      <c r="AO508" s="17">
        <v>57.03</v>
      </c>
      <c r="AP508" s="17">
        <v>39.07</v>
      </c>
      <c r="AQ508" s="17">
        <v>1.3998566821927625</v>
      </c>
      <c r="AR508" s="17">
        <v>52.380952380952387</v>
      </c>
      <c r="AS508" s="17">
        <v>1.375</v>
      </c>
      <c r="AT508" s="28">
        <v>0</v>
      </c>
      <c r="AU508" s="17">
        <v>57.03</v>
      </c>
      <c r="AV508" s="17">
        <v>39.07</v>
      </c>
      <c r="AW508" s="17">
        <v>1.3998566821927625</v>
      </c>
      <c r="AX508" s="17">
        <v>52.380952380952387</v>
      </c>
      <c r="AY508" s="17">
        <v>1.375</v>
      </c>
      <c r="AZ508" s="28">
        <v>0</v>
      </c>
    </row>
    <row r="509" spans="1:52" s="29" customFormat="1" ht="14" customHeight="1">
      <c r="A509" s="38" t="s">
        <v>37</v>
      </c>
      <c r="B509" s="39" t="s">
        <v>23</v>
      </c>
      <c r="C509" s="28">
        <v>4</v>
      </c>
      <c r="D509" s="28">
        <v>2005</v>
      </c>
      <c r="E509" s="36">
        <v>7.4606661140251678</v>
      </c>
      <c r="F509" s="53">
        <v>6.8003910054645358</v>
      </c>
      <c r="G509" s="53">
        <v>12.637618919786695</v>
      </c>
      <c r="H509" s="68">
        <v>0.59035378114970838</v>
      </c>
      <c r="I509" s="17">
        <v>3.4346216751312735</v>
      </c>
      <c r="J509" s="17">
        <v>2.9913058448824996</v>
      </c>
      <c r="K509" s="17">
        <v>3.241225366768715</v>
      </c>
      <c r="L509" s="17">
        <v>3.5721410440436125</v>
      </c>
      <c r="M509" s="20">
        <v>19.899999999999999</v>
      </c>
      <c r="N509" s="69">
        <v>0</v>
      </c>
      <c r="O509" s="27">
        <v>22.966666666666669</v>
      </c>
      <c r="P509" s="27">
        <v>23.919999999999998</v>
      </c>
      <c r="Q509" s="29">
        <v>52</v>
      </c>
      <c r="R509" s="29">
        <v>67.666666666666671</v>
      </c>
      <c r="S509" s="29">
        <v>88</v>
      </c>
      <c r="T509" s="29">
        <v>1</v>
      </c>
      <c r="U509" s="29">
        <v>30</v>
      </c>
      <c r="V509" s="29">
        <v>1</v>
      </c>
      <c r="W509" s="32">
        <v>0.34375</v>
      </c>
      <c r="X509" s="63">
        <f t="shared" si="39"/>
        <v>1</v>
      </c>
      <c r="Y509" s="63">
        <f t="shared" si="40"/>
        <v>1</v>
      </c>
      <c r="Z509" s="32">
        <v>0.34375</v>
      </c>
      <c r="AA509" s="27">
        <v>500.77594991539343</v>
      </c>
      <c r="AB509" s="27">
        <v>5678.129036811114</v>
      </c>
      <c r="AC509" s="61">
        <v>1</v>
      </c>
      <c r="AD509" s="27">
        <v>6505.0122196530347</v>
      </c>
      <c r="AE509" s="27">
        <v>228.30727210958744</v>
      </c>
      <c r="AF509" s="27">
        <v>52.067240000000005</v>
      </c>
      <c r="AG509" s="30">
        <v>54.2</v>
      </c>
      <c r="AH509" s="51">
        <v>6.4999998999999997</v>
      </c>
      <c r="AI509" s="52">
        <v>81.877775</v>
      </c>
      <c r="AJ509" s="52">
        <v>10.195556</v>
      </c>
      <c r="AK509" s="70">
        <v>0.29001728608470184</v>
      </c>
      <c r="AL509" s="73">
        <v>1</v>
      </c>
      <c r="AM509" s="73">
        <v>1</v>
      </c>
      <c r="AN509" s="73">
        <v>0</v>
      </c>
      <c r="AO509" s="17">
        <v>73.45</v>
      </c>
      <c r="AP509" s="17">
        <v>55.35</v>
      </c>
      <c r="AQ509" s="17">
        <v>1.8237232289950576</v>
      </c>
      <c r="AR509" s="17">
        <v>62.5</v>
      </c>
      <c r="AS509" s="17">
        <v>2</v>
      </c>
      <c r="AT509" s="28">
        <v>0</v>
      </c>
      <c r="AU509" s="17">
        <v>73.45</v>
      </c>
      <c r="AV509" s="17">
        <v>55.35</v>
      </c>
      <c r="AW509" s="17">
        <v>1.8237232289950576</v>
      </c>
      <c r="AX509" s="17">
        <v>62.5</v>
      </c>
      <c r="AY509" s="17">
        <v>2</v>
      </c>
      <c r="AZ509" s="28">
        <v>0</v>
      </c>
    </row>
    <row r="510" spans="1:52" s="29" customFormat="1" ht="14" customHeight="1">
      <c r="A510" s="38" t="s">
        <v>24</v>
      </c>
      <c r="B510" s="39" t="s">
        <v>25</v>
      </c>
      <c r="C510" s="28">
        <v>5</v>
      </c>
      <c r="D510" s="28">
        <v>2005</v>
      </c>
      <c r="E510" s="36">
        <v>10.20891915050283</v>
      </c>
      <c r="F510" s="53">
        <v>8.8028985839653018</v>
      </c>
      <c r="G510" s="53">
        <v>14.427018358040778</v>
      </c>
      <c r="H510" s="68">
        <v>0.70762501974726977</v>
      </c>
      <c r="I510" s="17">
        <v>0.30473511486169713</v>
      </c>
      <c r="J510" s="17">
        <v>0.19924988279418657</v>
      </c>
      <c r="K510" s="17">
        <v>0.23986151002809486</v>
      </c>
      <c r="L510" s="17">
        <v>0.2390890093655699</v>
      </c>
      <c r="M510" s="20">
        <v>11.7</v>
      </c>
      <c r="N510" s="69">
        <v>0</v>
      </c>
      <c r="O510" s="27">
        <v>12.866666666666665</v>
      </c>
      <c r="P510" s="27">
        <v>13.9</v>
      </c>
      <c r="Q510" s="29">
        <v>23</v>
      </c>
      <c r="R510" s="29">
        <v>40.333333333333336</v>
      </c>
      <c r="S510" s="29">
        <v>31.6</v>
      </c>
      <c r="T510" s="29">
        <v>1</v>
      </c>
      <c r="U510" s="29">
        <v>30</v>
      </c>
      <c r="V510" s="29">
        <v>1</v>
      </c>
      <c r="W510" s="32">
        <v>0.29629629629629628</v>
      </c>
      <c r="X510" s="63">
        <f t="shared" si="39"/>
        <v>1</v>
      </c>
      <c r="Y510" s="63">
        <f t="shared" si="40"/>
        <v>0</v>
      </c>
      <c r="Z510" s="32">
        <v>0.29629629629629628</v>
      </c>
      <c r="AA510" s="27">
        <v>567.46721367753412</v>
      </c>
      <c r="AB510" s="27">
        <v>22196.240133927018</v>
      </c>
      <c r="AC510" s="61">
        <v>1</v>
      </c>
      <c r="AD510" s="27">
        <v>14992.801561254199</v>
      </c>
      <c r="AE510" s="27">
        <v>564.25519902652388</v>
      </c>
      <c r="AF510" s="27">
        <v>41.844700000000003</v>
      </c>
      <c r="AG510" s="30">
        <v>19</v>
      </c>
      <c r="AH510" s="51">
        <v>6.9555555</v>
      </c>
      <c r="AI510" s="52">
        <v>90.255554000000004</v>
      </c>
      <c r="AJ510" s="52">
        <v>2.0311110999999999</v>
      </c>
      <c r="AK510" s="70">
        <v>8.1403508771929825E-2</v>
      </c>
      <c r="AL510" s="73">
        <v>0</v>
      </c>
      <c r="AM510" s="73">
        <v>0</v>
      </c>
      <c r="AN510" s="73">
        <v>0</v>
      </c>
      <c r="AO510" s="17"/>
      <c r="AP510" s="17"/>
      <c r="AQ510" s="17"/>
      <c r="AR510" s="17"/>
      <c r="AS510" s="17"/>
      <c r="AT510" s="28"/>
      <c r="AU510" s="17">
        <v>75.28</v>
      </c>
      <c r="AV510" s="17">
        <v>44.39</v>
      </c>
      <c r="AW510" s="17">
        <v>1.1226605968639354</v>
      </c>
      <c r="AX510" s="17">
        <v>59.259259259259252</v>
      </c>
      <c r="AY510" s="17">
        <v>1.7777777777777777</v>
      </c>
      <c r="AZ510" s="28">
        <v>1</v>
      </c>
    </row>
    <row r="511" spans="1:52" s="29" customFormat="1" ht="14" customHeight="1">
      <c r="A511" s="38" t="s">
        <v>26</v>
      </c>
      <c r="B511" s="39" t="s">
        <v>27</v>
      </c>
      <c r="C511" s="28">
        <v>6</v>
      </c>
      <c r="D511" s="28">
        <v>2005</v>
      </c>
      <c r="E511" s="36">
        <v>8.1297462548949877</v>
      </c>
      <c r="F511" s="53">
        <v>7.0637447549336461</v>
      </c>
      <c r="G511" s="53">
        <v>10.628352165304467</v>
      </c>
      <c r="H511" s="68">
        <v>0.76491126079111227</v>
      </c>
      <c r="I511" s="17">
        <v>1.1883975341196593</v>
      </c>
      <c r="J511" s="17">
        <v>0.21914977015999715</v>
      </c>
      <c r="K511" s="17">
        <v>0.17245334257019193</v>
      </c>
      <c r="L511" s="17">
        <v>0.14430739141587126</v>
      </c>
      <c r="M511" s="20">
        <v>11.9</v>
      </c>
      <c r="N511" s="69">
        <v>0</v>
      </c>
      <c r="O511" s="27">
        <v>12.966666666666667</v>
      </c>
      <c r="P511" s="27">
        <v>13.98</v>
      </c>
      <c r="Q511" s="29">
        <v>25</v>
      </c>
      <c r="R511" s="29">
        <v>21.666666666666668</v>
      </c>
      <c r="S511" s="29">
        <v>23.6</v>
      </c>
      <c r="T511" s="29">
        <v>1</v>
      </c>
      <c r="U511" s="29">
        <v>50</v>
      </c>
      <c r="V511" s="29">
        <v>1</v>
      </c>
      <c r="W511" s="32">
        <v>0.3</v>
      </c>
      <c r="X511" s="63">
        <f t="shared" si="39"/>
        <v>1</v>
      </c>
      <c r="Y511" s="63">
        <f t="shared" si="40"/>
        <v>1</v>
      </c>
      <c r="Z511" s="32">
        <v>0.35714285714285715</v>
      </c>
      <c r="AA511" s="27">
        <v>451.2917209466234</v>
      </c>
      <c r="AB511" s="27">
        <v>12233.80841661784</v>
      </c>
      <c r="AC511" s="61">
        <v>1</v>
      </c>
      <c r="AD511" s="27">
        <v>13332.956624829374</v>
      </c>
      <c r="AE511" s="27">
        <v>392.77239943089296</v>
      </c>
      <c r="AF511" s="27">
        <v>46.178249999999998</v>
      </c>
      <c r="AG511" s="30">
        <v>33.245495495495497</v>
      </c>
      <c r="AH511" s="51">
        <v>10.866667</v>
      </c>
      <c r="AI511" s="52">
        <v>89.144441</v>
      </c>
      <c r="AJ511" s="52">
        <v>19.198889000000001</v>
      </c>
      <c r="AK511" s="70">
        <v>4.7878265243792892E-2</v>
      </c>
      <c r="AL511" s="73">
        <v>0</v>
      </c>
      <c r="AM511" s="73">
        <v>0</v>
      </c>
      <c r="AN511" s="73">
        <v>0</v>
      </c>
      <c r="AO511" s="17"/>
      <c r="AP511" s="17"/>
      <c r="AQ511" s="17"/>
      <c r="AR511" s="17"/>
      <c r="AS511" s="17"/>
      <c r="AT511" s="28"/>
      <c r="AU511" s="17">
        <v>68.16</v>
      </c>
      <c r="AV511" s="17">
        <v>32.979999999999997</v>
      </c>
      <c r="AW511" s="17">
        <v>1.2530395136778114</v>
      </c>
      <c r="AX511" s="17">
        <v>38.636363636363633</v>
      </c>
      <c r="AY511" s="17">
        <v>1.2142857142857142</v>
      </c>
      <c r="AZ511" s="28">
        <v>1</v>
      </c>
    </row>
    <row r="512" spans="1:52" s="29" customFormat="1" ht="14" customHeight="1">
      <c r="A512" s="38" t="s">
        <v>28</v>
      </c>
      <c r="B512" s="39" t="s">
        <v>29</v>
      </c>
      <c r="C512" s="28">
        <v>7</v>
      </c>
      <c r="D512" s="28">
        <v>2005</v>
      </c>
      <c r="E512" s="36">
        <v>7.8136454710793721</v>
      </c>
      <c r="F512" s="53">
        <v>6.8003910054645358</v>
      </c>
      <c r="G512" s="53">
        <v>10.863635958168212</v>
      </c>
      <c r="H512" s="68">
        <v>0.7192477271115113</v>
      </c>
      <c r="I512" s="17">
        <v>1.1662543545211288</v>
      </c>
      <c r="J512" s="17">
        <v>1.0854748321300549</v>
      </c>
      <c r="K512" s="17">
        <v>1.2160819508803671</v>
      </c>
      <c r="L512" s="17">
        <v>1.2713361392309792</v>
      </c>
      <c r="M512" s="20">
        <v>18.2</v>
      </c>
      <c r="N512" s="69">
        <v>0</v>
      </c>
      <c r="O512" s="27">
        <v>19.533333333333335</v>
      </c>
      <c r="P512" s="27">
        <v>21.18</v>
      </c>
      <c r="Q512" s="29">
        <v>96</v>
      </c>
      <c r="R512" s="29">
        <v>91.666666666666671</v>
      </c>
      <c r="S512" s="29">
        <v>80.2</v>
      </c>
      <c r="T512" s="29">
        <v>1</v>
      </c>
      <c r="U512" s="29">
        <v>30</v>
      </c>
      <c r="V512" s="29">
        <v>1</v>
      </c>
      <c r="W512" s="32">
        <v>0.38461538461538464</v>
      </c>
      <c r="X512" s="63">
        <f t="shared" si="39"/>
        <v>1</v>
      </c>
      <c r="Y512" s="63">
        <f t="shared" si="40"/>
        <v>1</v>
      </c>
      <c r="Z512" s="32">
        <v>0.38461538461538469</v>
      </c>
      <c r="AA512" s="27">
        <v>411.34830863914328</v>
      </c>
      <c r="AB512" s="27">
        <v>5873.7183458638119</v>
      </c>
      <c r="AC512" s="61">
        <v>1</v>
      </c>
      <c r="AD512" s="27">
        <v>7368.4791582084499</v>
      </c>
      <c r="AE512" s="27">
        <v>226.32557177197333</v>
      </c>
      <c r="AF512" s="27">
        <v>46.423299999999998</v>
      </c>
      <c r="AG512" s="30">
        <v>56.100000000000009</v>
      </c>
      <c r="AH512" s="51">
        <v>7.3444444999999998</v>
      </c>
      <c r="AI512" s="52">
        <v>80.911113</v>
      </c>
      <c r="AJ512" s="52">
        <v>10.866667</v>
      </c>
      <c r="AK512" s="70">
        <v>0.20838172178742742</v>
      </c>
      <c r="AL512" s="73">
        <v>1</v>
      </c>
      <c r="AM512" s="77">
        <v>1</v>
      </c>
      <c r="AN512" s="73">
        <v>0</v>
      </c>
      <c r="AO512" s="17">
        <v>64.87</v>
      </c>
      <c r="AP512" s="17">
        <v>63.5</v>
      </c>
      <c r="AQ512" s="17">
        <v>3.4890109890109891</v>
      </c>
      <c r="AR512" s="17">
        <v>76.923076923076934</v>
      </c>
      <c r="AS512" s="17">
        <v>3.3333333333333335</v>
      </c>
      <c r="AT512" s="28">
        <v>0</v>
      </c>
      <c r="AU512" s="17">
        <v>64.87</v>
      </c>
      <c r="AV512" s="17">
        <v>63.5</v>
      </c>
      <c r="AW512" s="17">
        <v>3.4890109890109891</v>
      </c>
      <c r="AX512" s="17">
        <v>76.923076923076934</v>
      </c>
      <c r="AY512" s="17">
        <v>3.3333333333333335</v>
      </c>
      <c r="AZ512" s="28">
        <v>0</v>
      </c>
    </row>
    <row r="513" spans="1:53" s="29" customFormat="1" ht="14" customHeight="1">
      <c r="A513" s="38" t="s">
        <v>30</v>
      </c>
      <c r="B513" s="39" t="s">
        <v>31</v>
      </c>
      <c r="C513" s="28">
        <v>8</v>
      </c>
      <c r="D513" s="28">
        <v>2005</v>
      </c>
      <c r="E513" s="36">
        <v>11.111960096498878</v>
      </c>
      <c r="F513" s="53">
        <v>9.7196990105431649</v>
      </c>
      <c r="G513" s="53">
        <v>14.177019119152993</v>
      </c>
      <c r="H513" s="68">
        <v>0.78380088247794955</v>
      </c>
      <c r="I513" s="17">
        <v>0.2060345222288357</v>
      </c>
      <c r="J513" s="17">
        <v>6.8678174076278561E-2</v>
      </c>
      <c r="K513" s="17">
        <v>0.11329665363043334</v>
      </c>
      <c r="L513" s="17">
        <v>0.12892499069378491</v>
      </c>
      <c r="M513" s="20">
        <v>13.2</v>
      </c>
      <c r="N513" s="69">
        <v>0</v>
      </c>
      <c r="O513" s="27">
        <v>15.300000000000002</v>
      </c>
      <c r="P513" s="27">
        <v>15.459999999999999</v>
      </c>
      <c r="Q513" s="29">
        <v>41</v>
      </c>
      <c r="R513" s="29">
        <v>43.333333333333336</v>
      </c>
      <c r="S513" s="29">
        <v>40</v>
      </c>
      <c r="T513" s="29">
        <v>0</v>
      </c>
      <c r="U513" s="29">
        <v>0</v>
      </c>
      <c r="V513" s="29">
        <v>0</v>
      </c>
      <c r="W513" s="32">
        <v>0.14285714285714285</v>
      </c>
      <c r="X513" s="63">
        <f t="shared" si="39"/>
        <v>0</v>
      </c>
      <c r="Y513" s="63">
        <f t="shared" si="40"/>
        <v>0</v>
      </c>
      <c r="Z513" s="32">
        <v>0.14285714285714285</v>
      </c>
      <c r="AA513" s="27">
        <v>516.59721965304107</v>
      </c>
      <c r="AB513" s="27">
        <v>8138.3047647468356</v>
      </c>
      <c r="AC513" s="61">
        <v>1</v>
      </c>
      <c r="AD513" s="27">
        <v>10023.605750389526</v>
      </c>
      <c r="AE513" s="27">
        <v>327.81072991261505</v>
      </c>
      <c r="AF513" s="27">
        <v>45.418559999999999</v>
      </c>
      <c r="AG513" s="30">
        <v>41.472169811320754</v>
      </c>
      <c r="AH513" s="51">
        <v>9.8555556000000006</v>
      </c>
      <c r="AI513" s="52">
        <v>83.922220999999993</v>
      </c>
      <c r="AJ513" s="52">
        <v>15.14</v>
      </c>
      <c r="AK513" s="70">
        <v>0.10418285714285715</v>
      </c>
      <c r="AL513" s="73">
        <v>0</v>
      </c>
      <c r="AM513" s="73">
        <v>0</v>
      </c>
      <c r="AN513" s="73">
        <v>0</v>
      </c>
      <c r="AO513" s="17"/>
      <c r="AP513" s="17"/>
      <c r="AQ513" s="17"/>
      <c r="AR513" s="17"/>
      <c r="AS513" s="17"/>
      <c r="AT513" s="28"/>
      <c r="AU513" s="17">
        <v>78.31</v>
      </c>
      <c r="AV513" s="17">
        <v>45.89</v>
      </c>
      <c r="AW513" s="17">
        <v>1.3512956419316844</v>
      </c>
      <c r="AX513" s="17">
        <v>53.571428571428569</v>
      </c>
      <c r="AY513" s="17">
        <v>1.6666666666666667</v>
      </c>
      <c r="AZ513" s="28">
        <v>1</v>
      </c>
    </row>
    <row r="514" spans="1:53" s="29" customFormat="1" ht="14" customHeight="1">
      <c r="A514" s="38" t="s">
        <v>49</v>
      </c>
      <c r="B514" s="39" t="s">
        <v>50</v>
      </c>
      <c r="C514" s="28">
        <v>9</v>
      </c>
      <c r="D514" s="28">
        <v>2005</v>
      </c>
      <c r="E514" s="36">
        <v>11.470354540156787</v>
      </c>
      <c r="F514" s="53">
        <v>10.302439806693862</v>
      </c>
      <c r="G514" s="53">
        <v>10.395390626093876</v>
      </c>
      <c r="H514" s="68">
        <v>1.103407746060509</v>
      </c>
      <c r="I514" s="17">
        <v>7.3353663562185769</v>
      </c>
      <c r="J514" s="17">
        <v>7.1293167394708643</v>
      </c>
      <c r="K514" s="17">
        <v>7.3341695841300565</v>
      </c>
      <c r="L514" s="17">
        <v>7.6822407153389562</v>
      </c>
      <c r="M514" s="20">
        <v>22.9</v>
      </c>
      <c r="N514" s="69">
        <v>0</v>
      </c>
      <c r="O514" s="27">
        <v>24.333333333333332</v>
      </c>
      <c r="P514" s="27">
        <v>25.48</v>
      </c>
      <c r="Q514" s="29">
        <v>164</v>
      </c>
      <c r="R514" s="29">
        <v>136.66666666666666</v>
      </c>
      <c r="S514" s="29">
        <v>143</v>
      </c>
      <c r="T514" s="29">
        <v>1</v>
      </c>
      <c r="U514" s="29">
        <v>33</v>
      </c>
      <c r="V514" s="29">
        <v>1</v>
      </c>
      <c r="W514" s="32">
        <v>0.33333333333333331</v>
      </c>
      <c r="X514" s="63">
        <f t="shared" si="39"/>
        <v>1</v>
      </c>
      <c r="Y514" s="63">
        <f t="shared" si="40"/>
        <v>1</v>
      </c>
      <c r="Z514" s="32">
        <v>0.33333333333333326</v>
      </c>
      <c r="AA514" s="27">
        <v>253.25325550980116</v>
      </c>
      <c r="AB514" s="27">
        <v>4864.6030824962927</v>
      </c>
      <c r="AC514" s="61">
        <v>1</v>
      </c>
      <c r="AD514" s="27">
        <v>5362.6159132044659</v>
      </c>
      <c r="AE514" s="27">
        <v>230.31607419895406</v>
      </c>
      <c r="AF514" s="27">
        <v>42.941479999999999</v>
      </c>
      <c r="AG514" s="30">
        <v>51.6</v>
      </c>
      <c r="AH514" s="51">
        <v>6.2222222</v>
      </c>
      <c r="AI514" s="52">
        <v>79.122220999999996</v>
      </c>
      <c r="AJ514" s="52">
        <v>7.0211112</v>
      </c>
      <c r="AK514" s="70">
        <v>0.19710906701708278</v>
      </c>
      <c r="AL514" s="73">
        <v>1</v>
      </c>
      <c r="AM514" s="77">
        <v>1</v>
      </c>
      <c r="AN514" s="73">
        <v>0</v>
      </c>
      <c r="AO514" s="17">
        <v>69.73</v>
      </c>
      <c r="AP514" s="17">
        <v>63.2</v>
      </c>
      <c r="AQ514" s="17">
        <v>2.3948465327775672</v>
      </c>
      <c r="AR514" s="17">
        <v>73.333333333333329</v>
      </c>
      <c r="AS514" s="17">
        <v>2.75</v>
      </c>
      <c r="AT514" s="28">
        <v>1</v>
      </c>
      <c r="AU514" s="17">
        <v>69.73</v>
      </c>
      <c r="AV514" s="17">
        <v>63.2</v>
      </c>
      <c r="AW514" s="17">
        <v>2.3948465327775672</v>
      </c>
      <c r="AX514" s="17">
        <v>73.333333333333329</v>
      </c>
      <c r="AY514" s="17">
        <v>2.75</v>
      </c>
      <c r="AZ514" s="28">
        <v>1</v>
      </c>
    </row>
    <row r="515" spans="1:53" s="29" customFormat="1" ht="14" customHeight="1">
      <c r="A515" s="38" t="s">
        <v>51</v>
      </c>
      <c r="B515" s="39" t="s">
        <v>52</v>
      </c>
      <c r="C515" s="28">
        <v>10</v>
      </c>
      <c r="D515" s="28">
        <v>2005</v>
      </c>
      <c r="E515" s="36">
        <v>10.265739778445326</v>
      </c>
      <c r="F515" s="53">
        <v>10.173794516811958</v>
      </c>
      <c r="G515" s="53">
        <v>15.745681172351835</v>
      </c>
      <c r="H515" s="68">
        <v>0.6519717798218313</v>
      </c>
      <c r="I515" s="17">
        <v>2.5283280659831959</v>
      </c>
      <c r="J515" s="17">
        <v>1.6958298003545826</v>
      </c>
      <c r="K515" s="17">
        <v>2.0820514408920201</v>
      </c>
      <c r="L515" s="17">
        <v>2.2541589519775491</v>
      </c>
      <c r="M515" s="20">
        <v>16.100000000000001</v>
      </c>
      <c r="N515" s="69">
        <v>0</v>
      </c>
      <c r="O515" s="27">
        <v>17.7</v>
      </c>
      <c r="P515" s="27">
        <v>18.419999999999998</v>
      </c>
      <c r="Q515" s="29">
        <v>85</v>
      </c>
      <c r="R515" s="29">
        <v>123.66666666666667</v>
      </c>
      <c r="S515" s="29">
        <v>135.4</v>
      </c>
      <c r="T515" s="29">
        <v>0</v>
      </c>
      <c r="U515" s="29">
        <v>0</v>
      </c>
      <c r="V515" s="29">
        <v>0</v>
      </c>
      <c r="W515" s="32">
        <v>0.27083333333333331</v>
      </c>
      <c r="X515" s="63">
        <f t="shared" si="39"/>
        <v>1</v>
      </c>
      <c r="Y515" s="63">
        <f t="shared" si="40"/>
        <v>0</v>
      </c>
      <c r="Z515" s="32"/>
      <c r="AA515" s="27">
        <v>305.63692829376123</v>
      </c>
      <c r="AB515" s="27">
        <v>6208.511095917791</v>
      </c>
      <c r="AC515" s="61">
        <v>1</v>
      </c>
      <c r="AD515" s="27">
        <v>6817.0417417386016</v>
      </c>
      <c r="AE515" s="27">
        <v>259.45338627466526</v>
      </c>
      <c r="AF515" s="27">
        <v>47.905950000000004</v>
      </c>
      <c r="AG515" s="30">
        <v>51.2</v>
      </c>
      <c r="AH515" s="51">
        <v>6.4777776999999999</v>
      </c>
      <c r="AI515" s="52">
        <v>86.066666999999995</v>
      </c>
      <c r="AJ515" s="52">
        <v>12.011111</v>
      </c>
      <c r="AK515" s="70">
        <v>0.10014648061059286</v>
      </c>
      <c r="AL515" s="73">
        <v>1</v>
      </c>
      <c r="AM515" s="77">
        <v>1</v>
      </c>
      <c r="AN515" s="73">
        <v>0</v>
      </c>
      <c r="AO515" s="17">
        <v>72.739999999999995</v>
      </c>
      <c r="AP515" s="17">
        <v>48.77</v>
      </c>
      <c r="AQ515" s="17">
        <v>1.7306600425833927</v>
      </c>
      <c r="AR515" s="17">
        <v>58.333333333333336</v>
      </c>
      <c r="AS515" s="17">
        <v>1.75</v>
      </c>
      <c r="AT515" s="28">
        <v>1</v>
      </c>
      <c r="AU515" s="17">
        <v>72.739999999999995</v>
      </c>
      <c r="AV515" s="17">
        <v>48.77</v>
      </c>
      <c r="AW515" s="17">
        <v>1.7306600425833927</v>
      </c>
      <c r="AX515" s="17">
        <v>58.333333333333336</v>
      </c>
      <c r="AY515" s="17">
        <v>1.75</v>
      </c>
      <c r="AZ515" s="28">
        <v>1</v>
      </c>
    </row>
    <row r="516" spans="1:53" s="29" customFormat="1" ht="14" customHeight="1">
      <c r="A516" s="38" t="s">
        <v>53</v>
      </c>
      <c r="B516" s="39" t="s">
        <v>54</v>
      </c>
      <c r="C516" s="28">
        <v>11</v>
      </c>
      <c r="D516" s="28">
        <v>2005</v>
      </c>
      <c r="E516" s="36">
        <v>10.500055697525429</v>
      </c>
      <c r="F516" s="53">
        <v>9.8612245853698486</v>
      </c>
      <c r="G516" s="53">
        <v>14.561997574759594</v>
      </c>
      <c r="H516" s="68">
        <v>0.72105874510824286</v>
      </c>
      <c r="I516" s="17">
        <v>1.2322628827483197</v>
      </c>
      <c r="J516" s="17">
        <v>0.93353248693054514</v>
      </c>
      <c r="K516" s="17">
        <v>0.93873662272057601</v>
      </c>
      <c r="L516" s="17">
        <v>0.94435648594356802</v>
      </c>
      <c r="M516" s="20">
        <v>11.4</v>
      </c>
      <c r="N516" s="69">
        <v>0</v>
      </c>
      <c r="O516" s="27">
        <v>12.899999999999999</v>
      </c>
      <c r="P516" s="27">
        <v>12.84</v>
      </c>
      <c r="Q516" s="29">
        <v>18</v>
      </c>
      <c r="R516" s="29">
        <v>23.333333333333332</v>
      </c>
      <c r="S516" s="29">
        <v>40.4</v>
      </c>
      <c r="T516" s="29">
        <v>1</v>
      </c>
      <c r="U516" s="29">
        <v>30</v>
      </c>
      <c r="V516" s="29">
        <v>1</v>
      </c>
      <c r="W516" s="32">
        <v>0.34615384615384615</v>
      </c>
      <c r="X516" s="63">
        <f t="shared" si="39"/>
        <v>1</v>
      </c>
      <c r="Y516" s="63">
        <f t="shared" si="40"/>
        <v>1</v>
      </c>
      <c r="Z516" s="32">
        <v>0.34615384615384615</v>
      </c>
      <c r="AA516" s="27">
        <v>574.29517260274281</v>
      </c>
      <c r="AB516" s="27">
        <v>14027.627597781102</v>
      </c>
      <c r="AC516" s="61">
        <v>1</v>
      </c>
      <c r="AD516" s="27">
        <v>12109.414502099859</v>
      </c>
      <c r="AE516" s="27">
        <v>412.84005333099714</v>
      </c>
      <c r="AF516" s="27">
        <v>44.050309999999996</v>
      </c>
      <c r="AG516" s="30">
        <v>27.800000000000004</v>
      </c>
      <c r="AH516" s="51">
        <v>10.477777</v>
      </c>
      <c r="AI516" s="52">
        <v>82.144445000000005</v>
      </c>
      <c r="AJ516" s="52">
        <v>2.1477776999999998</v>
      </c>
      <c r="AK516" s="70">
        <v>7.3699687557434293E-2</v>
      </c>
      <c r="AL516" s="73">
        <v>0</v>
      </c>
      <c r="AM516" s="73">
        <v>0</v>
      </c>
      <c r="AN516" s="73">
        <v>0</v>
      </c>
      <c r="AO516" s="17"/>
      <c r="AP516" s="17"/>
      <c r="AQ516" s="17"/>
      <c r="AR516" s="17"/>
      <c r="AS516" s="17"/>
      <c r="AT516" s="28"/>
      <c r="AU516" s="17">
        <v>81.099999999999994</v>
      </c>
      <c r="AV516" s="17"/>
      <c r="AW516" s="17"/>
      <c r="AX516" s="17">
        <v>53.846153846153847</v>
      </c>
      <c r="AY516" s="17">
        <v>1.1666666666666667</v>
      </c>
      <c r="AZ516" s="28"/>
    </row>
    <row r="517" spans="1:53" s="29" customFormat="1" ht="14" customHeight="1">
      <c r="A517" s="38" t="s">
        <v>55</v>
      </c>
      <c r="B517" s="39" t="s">
        <v>57</v>
      </c>
      <c r="C517" s="28">
        <v>12</v>
      </c>
      <c r="D517" s="28">
        <v>2005</v>
      </c>
      <c r="E517" s="36">
        <v>12.460332551624656</v>
      </c>
      <c r="F517" s="53">
        <v>12.460332551624658</v>
      </c>
      <c r="G517" s="53">
        <v>13.772799068321648</v>
      </c>
      <c r="H517" s="68">
        <v>0.90470589818479585</v>
      </c>
      <c r="I517" s="17">
        <v>0.79627403846153844</v>
      </c>
      <c r="J517" s="17">
        <v>0.61598557692307687</v>
      </c>
      <c r="K517" s="17">
        <v>0.46385873979480524</v>
      </c>
      <c r="L517" s="17">
        <v>0.4398116442033439</v>
      </c>
      <c r="M517" s="20">
        <v>13.8</v>
      </c>
      <c r="N517" s="69">
        <v>0</v>
      </c>
      <c r="O517" s="27">
        <v>16.433333333333334</v>
      </c>
      <c r="P517" s="27">
        <v>18.72</v>
      </c>
      <c r="Q517" s="29">
        <v>150</v>
      </c>
      <c r="R517" s="29">
        <v>151.66666666666666</v>
      </c>
      <c r="S517" s="29">
        <v>120</v>
      </c>
      <c r="T517" s="29">
        <v>1</v>
      </c>
      <c r="U517" s="29">
        <v>30</v>
      </c>
      <c r="V517" s="29">
        <v>1</v>
      </c>
      <c r="W517" s="32">
        <v>0.13043478260869565</v>
      </c>
      <c r="X517" s="63">
        <f t="shared" si="39"/>
        <v>0</v>
      </c>
      <c r="Y517" s="63">
        <f t="shared" si="40"/>
        <v>0</v>
      </c>
      <c r="Z517" s="32">
        <v>0.13043478260869565</v>
      </c>
      <c r="AA517" s="27">
        <v>607.412980036308</v>
      </c>
      <c r="AB517" s="27">
        <v>6903.7583578422837</v>
      </c>
      <c r="AC517" s="61">
        <v>1</v>
      </c>
      <c r="AD517" s="27">
        <v>12116.209138896958</v>
      </c>
      <c r="AE517" s="27">
        <v>298.62762148120743</v>
      </c>
      <c r="AF517" s="27">
        <v>41.103909999999999</v>
      </c>
      <c r="AG517" s="30">
        <v>37.5</v>
      </c>
      <c r="AH517" s="51">
        <v>6.8111110000000004</v>
      </c>
      <c r="AI517" s="52">
        <v>84.611109999999996</v>
      </c>
      <c r="AJ517" s="52">
        <v>3.4477777999999999</v>
      </c>
      <c r="AK517" s="70">
        <v>5.3451115436442584E-2</v>
      </c>
      <c r="AL517" s="73">
        <v>1</v>
      </c>
      <c r="AM517" s="77">
        <v>1</v>
      </c>
      <c r="AN517" s="73">
        <v>0</v>
      </c>
      <c r="AO517" s="17">
        <v>78.650000000000006</v>
      </c>
      <c r="AP517" s="17">
        <v>61.39</v>
      </c>
      <c r="AQ517" s="17">
        <v>2.3840776699029127</v>
      </c>
      <c r="AR517" s="17">
        <v>85.714285714285708</v>
      </c>
      <c r="AS517" s="17">
        <v>12</v>
      </c>
      <c r="AT517" s="28">
        <v>1</v>
      </c>
      <c r="AU517" s="17">
        <v>78.650000000000006</v>
      </c>
      <c r="AV517" s="17">
        <v>61.39</v>
      </c>
      <c r="AW517" s="17">
        <v>2.3840776699029127</v>
      </c>
      <c r="AX517" s="17">
        <v>85.714285714285708</v>
      </c>
      <c r="AY517" s="17">
        <v>12</v>
      </c>
      <c r="AZ517" s="28">
        <v>1</v>
      </c>
    </row>
    <row r="518" spans="1:53" s="29" customFormat="1" ht="14" customHeight="1">
      <c r="A518" s="38" t="s">
        <v>60</v>
      </c>
      <c r="B518" s="39" t="s">
        <v>4</v>
      </c>
      <c r="C518" s="28">
        <v>13</v>
      </c>
      <c r="D518" s="28">
        <v>2005</v>
      </c>
      <c r="E518" s="36">
        <v>7.8690500890182218</v>
      </c>
      <c r="F518" s="53">
        <v>7.8690500890182218</v>
      </c>
      <c r="G518" s="53">
        <v>14.59058268426344</v>
      </c>
      <c r="H518" s="68">
        <v>0.53932390907906136</v>
      </c>
      <c r="I518" s="17">
        <v>1.0407110998639799</v>
      </c>
      <c r="J518" s="17">
        <v>0.76550786069022236</v>
      </c>
      <c r="K518" s="17">
        <v>0.7238863614412937</v>
      </c>
      <c r="L518" s="17">
        <v>0.72674112535088842</v>
      </c>
      <c r="M518" s="20">
        <v>11.3</v>
      </c>
      <c r="N518" s="69">
        <v>0</v>
      </c>
      <c r="O518" s="27">
        <v>11.966666666666669</v>
      </c>
      <c r="P518" s="27">
        <v>12.059999999999999</v>
      </c>
      <c r="Q518" s="29">
        <v>48</v>
      </c>
      <c r="R518" s="29">
        <v>41.666666666666664</v>
      </c>
      <c r="S518" s="29">
        <v>47.2</v>
      </c>
      <c r="T518" s="29">
        <v>1</v>
      </c>
      <c r="U518" s="29">
        <v>30</v>
      </c>
      <c r="V518" s="29">
        <v>1</v>
      </c>
      <c r="W518" s="32">
        <v>0.20833333333333334</v>
      </c>
      <c r="X518" s="63">
        <f t="shared" si="39"/>
        <v>1</v>
      </c>
      <c r="Y518" s="63">
        <f t="shared" si="40"/>
        <v>0</v>
      </c>
      <c r="Z518" s="32">
        <v>0.1875</v>
      </c>
      <c r="AA518" s="27">
        <v>484.44934848529306</v>
      </c>
      <c r="AB518" s="27">
        <v>12334.94320090884</v>
      </c>
      <c r="AC518" s="61">
        <v>1</v>
      </c>
      <c r="AD518" s="27">
        <v>12613.542648339484</v>
      </c>
      <c r="AE518" s="27">
        <v>348.60198612059969</v>
      </c>
      <c r="AF518" s="27">
        <v>45.072929999999999</v>
      </c>
      <c r="AG518" s="30">
        <v>33.800000000000004</v>
      </c>
      <c r="AH518" s="51">
        <v>9.7999998999999995</v>
      </c>
      <c r="AI518" s="52">
        <v>80.011112999999995</v>
      </c>
      <c r="AJ518" s="52">
        <v>11.085556</v>
      </c>
      <c r="AK518" s="70">
        <v>0.10795130302453872</v>
      </c>
      <c r="AL518" s="73">
        <v>1</v>
      </c>
      <c r="AM518" s="77">
        <v>1</v>
      </c>
      <c r="AN518" s="73">
        <v>0</v>
      </c>
      <c r="AO518" s="17">
        <v>74.430000000000007</v>
      </c>
      <c r="AP518" s="17">
        <v>33.409999999999997</v>
      </c>
      <c r="AQ518" s="17">
        <v>1.5332721431849472</v>
      </c>
      <c r="AR518" s="17">
        <v>50</v>
      </c>
      <c r="AS518" s="17">
        <v>1.7142857142857142</v>
      </c>
      <c r="AT518" s="28">
        <v>0</v>
      </c>
      <c r="AU518" s="17">
        <v>74.430000000000007</v>
      </c>
      <c r="AV518" s="17">
        <v>33.409999999999997</v>
      </c>
      <c r="AW518" s="17">
        <v>1.5332721431849472</v>
      </c>
      <c r="AX518" s="17">
        <v>50</v>
      </c>
      <c r="AY518" s="17">
        <v>1.7142857142857142</v>
      </c>
      <c r="AZ518" s="28">
        <v>0</v>
      </c>
    </row>
    <row r="519" spans="1:53" s="29" customFormat="1" ht="14" customHeight="1">
      <c r="A519" s="38" t="s">
        <v>5</v>
      </c>
      <c r="B519" s="39" t="s">
        <v>6</v>
      </c>
      <c r="C519" s="28">
        <v>14</v>
      </c>
      <c r="D519" s="28">
        <v>2005</v>
      </c>
      <c r="E519" s="36">
        <v>6.9042099796077476</v>
      </c>
      <c r="F519" s="53">
        <v>6.2631425339775708</v>
      </c>
      <c r="G519" s="53">
        <v>10.004675079944537</v>
      </c>
      <c r="H519" s="68">
        <v>0.69009837145515995</v>
      </c>
      <c r="I519" s="17">
        <v>1.9500943594044873</v>
      </c>
      <c r="J519" s="17">
        <v>1.5894317466974208</v>
      </c>
      <c r="K519" s="17">
        <v>1.5902406345754745</v>
      </c>
      <c r="L519" s="17">
        <v>1.7299700014457393</v>
      </c>
      <c r="M519" s="20">
        <v>14.6</v>
      </c>
      <c r="N519" s="69">
        <v>0</v>
      </c>
      <c r="O519" s="27">
        <v>17.133333333333333</v>
      </c>
      <c r="P519" s="27">
        <v>18.660000000000004</v>
      </c>
      <c r="Q519" s="29">
        <v>68</v>
      </c>
      <c r="R519" s="29">
        <v>65.666666666666671</v>
      </c>
      <c r="S519" s="29">
        <v>59.2</v>
      </c>
      <c r="T519" s="29">
        <v>1</v>
      </c>
      <c r="U519" s="29">
        <v>30</v>
      </c>
      <c r="V519" s="29">
        <v>1</v>
      </c>
      <c r="W519" s="32">
        <v>0.25714285714285712</v>
      </c>
      <c r="X519" s="63">
        <f t="shared" si="39"/>
        <v>1</v>
      </c>
      <c r="Y519" s="63">
        <f t="shared" si="40"/>
        <v>0</v>
      </c>
      <c r="Z519" s="32">
        <v>0.42857142857142855</v>
      </c>
      <c r="AA519" s="27">
        <v>397.46494933009473</v>
      </c>
      <c r="AB519" s="27">
        <v>5854.90602505685</v>
      </c>
      <c r="AC519" s="61">
        <v>1</v>
      </c>
      <c r="AD519" s="27">
        <v>5933.9518504344542</v>
      </c>
      <c r="AE519" s="27">
        <v>252.59667924106847</v>
      </c>
      <c r="AF519" s="27">
        <v>47.733490000000003</v>
      </c>
      <c r="AG519" s="30">
        <v>53</v>
      </c>
      <c r="AH519" s="51">
        <v>5.8000001000000001</v>
      </c>
      <c r="AI519" s="52">
        <v>71.911113</v>
      </c>
      <c r="AJ519" s="52">
        <v>34.426667000000002</v>
      </c>
      <c r="AK519" s="70">
        <v>0.3131466700451877</v>
      </c>
      <c r="AL519" s="73">
        <v>1</v>
      </c>
      <c r="AM519" s="77">
        <v>1</v>
      </c>
      <c r="AN519" s="73">
        <v>0</v>
      </c>
      <c r="AO519" s="17">
        <v>71.89</v>
      </c>
      <c r="AP519" s="17">
        <v>44.79</v>
      </c>
      <c r="AQ519" s="17">
        <v>2.1440880804212541</v>
      </c>
      <c r="AR519" s="17">
        <v>60</v>
      </c>
      <c r="AS519" s="17">
        <v>2.4</v>
      </c>
      <c r="AT519" s="28">
        <v>1</v>
      </c>
      <c r="AU519" s="17">
        <v>71.89</v>
      </c>
      <c r="AV519" s="17">
        <v>44.79</v>
      </c>
      <c r="AW519" s="17">
        <v>2.1440880804212541</v>
      </c>
      <c r="AX519" s="17">
        <v>60</v>
      </c>
      <c r="AY519" s="17">
        <v>2.4</v>
      </c>
      <c r="AZ519" s="28">
        <v>1</v>
      </c>
    </row>
    <row r="520" spans="1:53" s="29" customFormat="1" ht="14" customHeight="1">
      <c r="A520" s="38" t="s">
        <v>7</v>
      </c>
      <c r="B520" s="39" t="s">
        <v>8</v>
      </c>
      <c r="C520" s="28">
        <v>15</v>
      </c>
      <c r="D520" s="28">
        <v>2005</v>
      </c>
      <c r="E520" s="36">
        <v>10.615859101512594</v>
      </c>
      <c r="F520" s="53">
        <v>9.1249178660343606</v>
      </c>
      <c r="G520" s="53">
        <v>16.86383213728455</v>
      </c>
      <c r="H520" s="68">
        <v>0.62950455241082481</v>
      </c>
      <c r="I520" s="17">
        <v>0.2798957629572435</v>
      </c>
      <c r="J520" s="17">
        <v>0.19303156066016794</v>
      </c>
      <c r="K520" s="17">
        <v>0.25200864908915699</v>
      </c>
      <c r="L520" s="17">
        <v>0.26805641931837487</v>
      </c>
      <c r="M520" s="20">
        <v>9.9</v>
      </c>
      <c r="N520" s="69">
        <v>0</v>
      </c>
      <c r="O520" s="27">
        <v>10.6</v>
      </c>
      <c r="P520" s="27">
        <v>11.3</v>
      </c>
      <c r="Q520" s="29">
        <v>58</v>
      </c>
      <c r="R520" s="29">
        <v>49.333333333333336</v>
      </c>
      <c r="S520" s="29">
        <v>31.6</v>
      </c>
      <c r="T520" s="29">
        <v>1</v>
      </c>
      <c r="U520" s="29">
        <v>30</v>
      </c>
      <c r="V520" s="29">
        <v>1</v>
      </c>
      <c r="W520" s="32">
        <v>0.2857142857142857</v>
      </c>
      <c r="X520" s="63">
        <f t="shared" si="39"/>
        <v>1</v>
      </c>
      <c r="Y520" s="63">
        <f t="shared" si="40"/>
        <v>0</v>
      </c>
      <c r="Z520" s="32">
        <v>0.2857142857142857</v>
      </c>
      <c r="AA520" s="27">
        <v>588.23761705709092</v>
      </c>
      <c r="AB520" s="27">
        <v>26072.839757050177</v>
      </c>
      <c r="AC520" s="61">
        <v>1</v>
      </c>
      <c r="AD520" s="27">
        <v>45884.980447863811</v>
      </c>
      <c r="AE520" s="27">
        <v>387.0175078772312</v>
      </c>
      <c r="AF520" s="27">
        <v>45.227270000000004</v>
      </c>
      <c r="AG520" s="30">
        <v>32.700000000000003</v>
      </c>
      <c r="AH520" s="51">
        <v>5.8222221000000003</v>
      </c>
      <c r="AI520" s="52">
        <v>89.933331999999993</v>
      </c>
      <c r="AJ520" s="52">
        <v>5.4044445000000003</v>
      </c>
      <c r="AK520" s="70">
        <v>6.9825436408977551E-2</v>
      </c>
      <c r="AL520" s="73">
        <v>0</v>
      </c>
      <c r="AM520" s="73">
        <v>0</v>
      </c>
      <c r="AN520" s="73">
        <v>0</v>
      </c>
      <c r="AO520" s="17"/>
      <c r="AP520" s="17"/>
      <c r="AQ520" s="17"/>
      <c r="AR520" s="17"/>
      <c r="AS520" s="17"/>
      <c r="AT520" s="28"/>
      <c r="AU520" s="17">
        <v>77.94</v>
      </c>
      <c r="AV520" s="17">
        <v>40.770000000000003</v>
      </c>
      <c r="AW520" s="17">
        <v>3.653225806451613</v>
      </c>
      <c r="AX520" s="17">
        <v>48.571428571428569</v>
      </c>
      <c r="AY520" s="17">
        <v>3.4</v>
      </c>
      <c r="AZ520" s="28">
        <v>0</v>
      </c>
    </row>
    <row r="521" spans="1:53" s="29" customFormat="1" ht="14" customHeight="1">
      <c r="A521" s="38" t="s">
        <v>9</v>
      </c>
      <c r="B521" s="39" t="s">
        <v>10</v>
      </c>
      <c r="C521" s="28">
        <v>16</v>
      </c>
      <c r="D521" s="28">
        <v>2005</v>
      </c>
      <c r="E521" s="36">
        <v>12.041799382683555</v>
      </c>
      <c r="F521" s="53">
        <v>12.041799382683553</v>
      </c>
      <c r="G521" s="53">
        <v>18.981778602262608</v>
      </c>
      <c r="H521" s="68">
        <v>0.63438730558411349</v>
      </c>
      <c r="I521" s="17">
        <v>0.21497671085632392</v>
      </c>
      <c r="J521" s="17">
        <v>0.17914725904693657</v>
      </c>
      <c r="K521" s="17">
        <v>0.25640306197519452</v>
      </c>
      <c r="L521" s="17">
        <v>0.29199338196599894</v>
      </c>
      <c r="M521" s="20">
        <v>9.4</v>
      </c>
      <c r="N521" s="69">
        <v>0</v>
      </c>
      <c r="O521" s="27">
        <v>13.133333333333333</v>
      </c>
      <c r="P521" s="27">
        <v>13.780000000000001</v>
      </c>
      <c r="Q521" s="29">
        <v>18</v>
      </c>
      <c r="R521" s="29">
        <v>21.666666666666668</v>
      </c>
      <c r="S521" s="29">
        <v>29.2</v>
      </c>
      <c r="T521" s="29">
        <v>1</v>
      </c>
      <c r="U521" s="29">
        <v>50</v>
      </c>
      <c r="V521" s="29">
        <v>1</v>
      </c>
      <c r="W521" s="32">
        <v>0.37209302325581395</v>
      </c>
      <c r="X521" s="63">
        <f t="shared" si="39"/>
        <v>1</v>
      </c>
      <c r="Y521" s="63">
        <f t="shared" si="40"/>
        <v>1</v>
      </c>
      <c r="Z521" s="32">
        <v>0.37209302325581395</v>
      </c>
      <c r="AA521" s="27">
        <v>505.54750900355452</v>
      </c>
      <c r="AB521" s="27">
        <v>11327.183149480374</v>
      </c>
      <c r="AC521" s="61">
        <v>1</v>
      </c>
      <c r="AD521" s="27">
        <v>11381.689059375376</v>
      </c>
      <c r="AE521" s="27"/>
      <c r="AF521" s="27"/>
      <c r="AG521" s="30"/>
      <c r="AH521" s="51">
        <v>7.7777776999999997</v>
      </c>
      <c r="AI521" s="52">
        <v>85.6</v>
      </c>
      <c r="AJ521" s="52">
        <v>2.9111112000000001</v>
      </c>
      <c r="AK521" s="70">
        <v>6.243751704080705E-2</v>
      </c>
      <c r="AL521" s="73">
        <v>0</v>
      </c>
      <c r="AM521" s="73">
        <v>0</v>
      </c>
      <c r="AN521" s="73">
        <v>0</v>
      </c>
      <c r="AO521" s="17"/>
      <c r="AP521" s="17"/>
      <c r="AQ521" s="17"/>
      <c r="AR521" s="17"/>
      <c r="AS521" s="17"/>
      <c r="AT521" s="28"/>
      <c r="AU521" s="17">
        <v>73.97</v>
      </c>
      <c r="AV521" s="17">
        <v>32.15</v>
      </c>
      <c r="AW521" s="17">
        <v>1.5093896713615023</v>
      </c>
      <c r="AX521" s="17">
        <v>36.84210526315789</v>
      </c>
      <c r="AY521" s="17">
        <v>1.4</v>
      </c>
      <c r="AZ521" s="28">
        <v>0</v>
      </c>
    </row>
    <row r="522" spans="1:53" s="29" customFormat="1" ht="14" customHeight="1">
      <c r="A522" s="38" t="s">
        <v>11</v>
      </c>
      <c r="B522" s="39" t="s">
        <v>12</v>
      </c>
      <c r="C522" s="28">
        <v>17</v>
      </c>
      <c r="D522" s="28">
        <v>2005</v>
      </c>
      <c r="E522" s="36">
        <v>12.042376748355499</v>
      </c>
      <c r="F522" s="53">
        <v>12.042376748355498</v>
      </c>
      <c r="G522" s="53">
        <v>19.94226989912913</v>
      </c>
      <c r="H522" s="68">
        <v>0.60386188780252059</v>
      </c>
      <c r="I522" s="17">
        <v>4.0683917258224556</v>
      </c>
      <c r="J522" s="17">
        <v>3.618044424089764</v>
      </c>
      <c r="K522" s="17">
        <v>4.0198268799003243</v>
      </c>
      <c r="L522" s="17">
        <v>4.2398882287667865</v>
      </c>
      <c r="M522" s="20">
        <v>14.3</v>
      </c>
      <c r="N522" s="69">
        <v>0</v>
      </c>
      <c r="O522" s="27">
        <v>15.533333333333331</v>
      </c>
      <c r="P522" s="27">
        <v>16.919999999999998</v>
      </c>
      <c r="Q522" s="29">
        <v>57</v>
      </c>
      <c r="R522" s="29">
        <v>56.666666666666664</v>
      </c>
      <c r="S522" s="29">
        <v>60.8</v>
      </c>
      <c r="T522" s="29">
        <v>1</v>
      </c>
      <c r="U522" s="29">
        <v>30</v>
      </c>
      <c r="V522" s="29">
        <v>1</v>
      </c>
      <c r="W522" s="32">
        <v>0.18333333333333332</v>
      </c>
      <c r="X522" s="63">
        <f t="shared" si="39"/>
        <v>1</v>
      </c>
      <c r="Y522" s="63">
        <f t="shared" si="40"/>
        <v>0</v>
      </c>
      <c r="Z522" s="32">
        <v>0.18333333333333332</v>
      </c>
      <c r="AA522" s="27">
        <v>369.15806820805568</v>
      </c>
      <c r="AB522" s="27">
        <v>6679.857012958656</v>
      </c>
      <c r="AC522" s="61">
        <v>1</v>
      </c>
      <c r="AD522" s="27">
        <v>5253.7170206279789</v>
      </c>
      <c r="AE522" s="27">
        <v>243.37298946168886</v>
      </c>
      <c r="AF522" s="27">
        <v>45.05939</v>
      </c>
      <c r="AG522" s="30">
        <v>49.1</v>
      </c>
      <c r="AH522" s="51">
        <v>6.4444444000000001</v>
      </c>
      <c r="AI522" s="52">
        <v>85.044444999999996</v>
      </c>
      <c r="AJ522" s="52">
        <v>7.3266666999999996</v>
      </c>
      <c r="AK522" s="70">
        <v>0.15116724071947951</v>
      </c>
      <c r="AL522" s="73">
        <v>1</v>
      </c>
      <c r="AM522" s="73">
        <v>1</v>
      </c>
      <c r="AN522" s="73">
        <v>0</v>
      </c>
      <c r="AO522" s="17">
        <v>67.34</v>
      </c>
      <c r="AP522" s="17">
        <v>36.69</v>
      </c>
      <c r="AQ522" s="17">
        <v>1.5672789406236649</v>
      </c>
      <c r="AR522" s="17">
        <v>57.142857142857139</v>
      </c>
      <c r="AS522" s="17">
        <v>2.5</v>
      </c>
      <c r="AT522" s="28">
        <v>1</v>
      </c>
      <c r="AU522" s="17">
        <v>67.34</v>
      </c>
      <c r="AV522" s="17">
        <v>36.69</v>
      </c>
      <c r="AW522" s="17">
        <v>1.5672789406236649</v>
      </c>
      <c r="AX522" s="17">
        <v>57.142857142857139</v>
      </c>
      <c r="AY522" s="17">
        <v>2.5</v>
      </c>
      <c r="AZ522" s="28">
        <v>1</v>
      </c>
      <c r="BA522" s="15"/>
    </row>
    <row r="523" spans="1:53" s="29" customFormat="1" ht="14" customHeight="1">
      <c r="A523" s="38" t="s">
        <v>13</v>
      </c>
      <c r="B523" s="39" t="s">
        <v>14</v>
      </c>
      <c r="C523" s="28">
        <v>18</v>
      </c>
      <c r="D523" s="28">
        <v>2005</v>
      </c>
      <c r="E523" s="36">
        <v>14.488773480919349</v>
      </c>
      <c r="F523" s="53">
        <v>14.487956230758794</v>
      </c>
      <c r="G523" s="53">
        <v>15.822333998004268</v>
      </c>
      <c r="H523" s="68">
        <v>0.9157165739736548</v>
      </c>
      <c r="I523" s="17">
        <v>0.78053582729765836</v>
      </c>
      <c r="J523" s="17">
        <v>0.71021728429786934</v>
      </c>
      <c r="K523" s="17">
        <v>0.77597462988495935</v>
      </c>
      <c r="L523" s="17">
        <v>0.73193564013884516</v>
      </c>
      <c r="M523" s="20">
        <v>16.7</v>
      </c>
      <c r="N523" s="69">
        <v>0</v>
      </c>
      <c r="O523" s="27">
        <v>17.566666666666666</v>
      </c>
      <c r="P523" s="27">
        <v>18.34</v>
      </c>
      <c r="Q523" s="29">
        <v>35</v>
      </c>
      <c r="R523" s="29">
        <v>43.666666666666664</v>
      </c>
      <c r="S523" s="29">
        <v>55.8</v>
      </c>
      <c r="T523" s="29">
        <v>1</v>
      </c>
      <c r="U523" s="29">
        <v>30</v>
      </c>
      <c r="V523" s="29">
        <v>0</v>
      </c>
      <c r="W523" s="32">
        <v>0.14705882352941177</v>
      </c>
      <c r="X523" s="63">
        <f t="shared" si="39"/>
        <v>0</v>
      </c>
      <c r="Y523" s="63">
        <f t="shared" si="40"/>
        <v>0</v>
      </c>
      <c r="Z523" s="32">
        <v>0.14705882352941177</v>
      </c>
      <c r="AA523" s="27">
        <v>621.86503137278714</v>
      </c>
      <c r="AB523" s="27">
        <v>6299.4930191412841</v>
      </c>
      <c r="AC523" s="61">
        <v>1</v>
      </c>
      <c r="AD523" s="27">
        <v>8350.0715917090311</v>
      </c>
      <c r="AE523" s="27">
        <v>290.45977906713262</v>
      </c>
      <c r="AF523" s="27">
        <v>45.220149999999997</v>
      </c>
      <c r="AG523" s="30">
        <v>44</v>
      </c>
      <c r="AH523" s="51">
        <v>8.2555554999999998</v>
      </c>
      <c r="AI523" s="52">
        <v>86.488888000000003</v>
      </c>
      <c r="AJ523" s="52">
        <v>7.2222222</v>
      </c>
      <c r="AK523" s="70">
        <v>6.2851123595505612E-2</v>
      </c>
      <c r="AL523" s="73">
        <v>0</v>
      </c>
      <c r="AM523" s="73">
        <v>0</v>
      </c>
      <c r="AN523" s="73">
        <v>0</v>
      </c>
      <c r="AO523" s="17"/>
      <c r="AP523" s="17"/>
      <c r="AQ523" s="17"/>
      <c r="AR523" s="17"/>
      <c r="AS523" s="17"/>
      <c r="AT523" s="28"/>
      <c r="AU523" s="17">
        <v>77.39</v>
      </c>
      <c r="AV523" s="17">
        <v>36.56</v>
      </c>
      <c r="AW523" s="17">
        <v>1.2747559274755929</v>
      </c>
      <c r="AX523" s="17">
        <v>46.666666666666664</v>
      </c>
      <c r="AY523" s="17">
        <v>1.4</v>
      </c>
      <c r="AZ523" s="28">
        <v>1</v>
      </c>
    </row>
    <row r="524" spans="1:53" s="29" customFormat="1" ht="14" customHeight="1">
      <c r="A524" s="38" t="s">
        <v>15</v>
      </c>
      <c r="B524" s="39" t="s">
        <v>16</v>
      </c>
      <c r="C524" s="28">
        <v>19</v>
      </c>
      <c r="D524" s="28">
        <v>2005</v>
      </c>
      <c r="E524" s="36">
        <v>7.4507289364680265</v>
      </c>
      <c r="F524" s="53">
        <v>7.4507289364680247</v>
      </c>
      <c r="G524" s="53">
        <v>13.821766108025571</v>
      </c>
      <c r="H524" s="68">
        <v>0.53905766298141744</v>
      </c>
      <c r="I524" s="17">
        <v>0.34965034965034963</v>
      </c>
      <c r="J524" s="17">
        <v>0.2247752247752248</v>
      </c>
      <c r="K524" s="17">
        <v>0.18482733663703754</v>
      </c>
      <c r="L524" s="17">
        <v>0.21080453959382534</v>
      </c>
      <c r="M524" s="20">
        <v>16</v>
      </c>
      <c r="N524" s="69">
        <v>0</v>
      </c>
      <c r="O524" s="27">
        <v>16.2</v>
      </c>
      <c r="P524" s="27">
        <v>16.579999999999998</v>
      </c>
      <c r="Q524" s="29">
        <v>25</v>
      </c>
      <c r="R524" s="29">
        <v>51</v>
      </c>
      <c r="S524" s="29">
        <v>59.4</v>
      </c>
      <c r="T524" s="29">
        <v>1</v>
      </c>
      <c r="U524" s="29">
        <v>30</v>
      </c>
      <c r="V524" s="29">
        <v>1</v>
      </c>
      <c r="W524" s="32">
        <v>0.32558139534883723</v>
      </c>
      <c r="X524" s="63">
        <f t="shared" si="39"/>
        <v>1</v>
      </c>
      <c r="Y524" s="63">
        <f t="shared" si="40"/>
        <v>1</v>
      </c>
      <c r="Z524" s="32">
        <v>0.32558139534883723</v>
      </c>
      <c r="AA524" s="27">
        <v>553.0617410307342</v>
      </c>
      <c r="AB524" s="27">
        <v>12609.940504822227</v>
      </c>
      <c r="AC524" s="61">
        <v>1</v>
      </c>
      <c r="AD524" s="27">
        <v>14929.210006224859</v>
      </c>
      <c r="AE524" s="27">
        <v>322.49981712273529</v>
      </c>
      <c r="AF524" s="27">
        <v>42.654870000000003</v>
      </c>
      <c r="AG524" s="30">
        <v>34.9</v>
      </c>
      <c r="AH524" s="51">
        <v>8.1444443</v>
      </c>
      <c r="AI524" s="52">
        <v>87.811109000000002</v>
      </c>
      <c r="AJ524" s="52">
        <v>5.1633334</v>
      </c>
      <c r="AK524" s="70">
        <v>9.3143278446792821E-2</v>
      </c>
      <c r="AL524" s="73">
        <v>1</v>
      </c>
      <c r="AM524" s="73">
        <v>1</v>
      </c>
      <c r="AN524" s="73">
        <v>0</v>
      </c>
      <c r="AO524" s="17">
        <v>72.510000000000005</v>
      </c>
      <c r="AP524" s="17">
        <v>36.049999999999997</v>
      </c>
      <c r="AQ524" s="17">
        <v>2.1874999999999996</v>
      </c>
      <c r="AR524" s="17">
        <v>59.090909090909093</v>
      </c>
      <c r="AS524" s="17">
        <v>6.5</v>
      </c>
      <c r="AT524" s="28">
        <v>1</v>
      </c>
      <c r="AU524" s="17">
        <v>72.510000000000005</v>
      </c>
      <c r="AV524" s="17">
        <v>36.049999999999997</v>
      </c>
      <c r="AW524" s="17">
        <v>2.1874999999999996</v>
      </c>
      <c r="AX524" s="17">
        <v>59.090909090909093</v>
      </c>
      <c r="AY524" s="17">
        <v>6.5</v>
      </c>
      <c r="AZ524" s="28">
        <v>1</v>
      </c>
    </row>
    <row r="525" spans="1:53" s="29" customFormat="1" ht="14" customHeight="1">
      <c r="A525" s="38" t="s">
        <v>17</v>
      </c>
      <c r="B525" s="39" t="s">
        <v>18</v>
      </c>
      <c r="C525" s="28">
        <v>20</v>
      </c>
      <c r="D525" s="28">
        <v>2005</v>
      </c>
      <c r="E525" s="36">
        <v>8.9000000000534936</v>
      </c>
      <c r="F525" s="53">
        <v>8.4816012806499188</v>
      </c>
      <c r="G525" s="53">
        <v>15.160738911333826</v>
      </c>
      <c r="H525" s="68">
        <v>0.58704262715058397</v>
      </c>
      <c r="I525" s="17">
        <v>0.10495382031905962</v>
      </c>
      <c r="J525" s="17">
        <v>6.2972292191435769E-2</v>
      </c>
      <c r="K525" s="17">
        <v>4.3006947015097219E-2</v>
      </c>
      <c r="L525" s="17">
        <v>4.5264153614069283E-2</v>
      </c>
      <c r="M525" s="20">
        <v>11</v>
      </c>
      <c r="N525" s="69">
        <v>0</v>
      </c>
      <c r="O525" s="27">
        <v>12.799999999999999</v>
      </c>
      <c r="P525" s="27">
        <v>14.02</v>
      </c>
      <c r="Q525" s="29">
        <v>20</v>
      </c>
      <c r="R525" s="29">
        <v>43.666666666666664</v>
      </c>
      <c r="S525" s="29">
        <v>45.2</v>
      </c>
      <c r="T525" s="29">
        <v>1</v>
      </c>
      <c r="U525" s="29">
        <v>30</v>
      </c>
      <c r="V525" s="29">
        <v>1</v>
      </c>
      <c r="W525" s="32">
        <v>0.125</v>
      </c>
      <c r="X525" s="63">
        <f t="shared" si="39"/>
        <v>0</v>
      </c>
      <c r="Y525" s="63">
        <f t="shared" si="40"/>
        <v>0</v>
      </c>
      <c r="Z525" s="32">
        <v>0.125</v>
      </c>
      <c r="AA525" s="27">
        <v>574.66424674258144</v>
      </c>
      <c r="AB525" s="27">
        <v>38201.818922448387</v>
      </c>
      <c r="AC525" s="61">
        <v>1</v>
      </c>
      <c r="AD525" s="27">
        <v>28598.718722777783</v>
      </c>
      <c r="AE525" s="27">
        <v>641.105615139522</v>
      </c>
      <c r="AF525" s="27">
        <v>39.084150000000001</v>
      </c>
      <c r="AG525" s="30">
        <v>8.9</v>
      </c>
      <c r="AH525" s="51">
        <v>5.1888889000000002</v>
      </c>
      <c r="AI525" s="52">
        <v>96.099997999999999</v>
      </c>
      <c r="AJ525" s="52">
        <v>0.94777778000000001</v>
      </c>
      <c r="AK525" s="70">
        <v>6.2066149448754597E-2</v>
      </c>
      <c r="AL525" s="73">
        <v>0</v>
      </c>
      <c r="AM525" s="73">
        <v>0</v>
      </c>
      <c r="AN525" s="73">
        <v>0</v>
      </c>
      <c r="AO525" s="17"/>
      <c r="AP525" s="17"/>
      <c r="AQ525" s="17"/>
      <c r="AR525" s="17"/>
      <c r="AS525" s="17"/>
      <c r="AT525" s="28"/>
      <c r="AU525" s="17">
        <v>76.260000000000005</v>
      </c>
      <c r="AV525" s="17">
        <v>63.43</v>
      </c>
      <c r="AW525" s="17">
        <v>3.1215551181102361</v>
      </c>
      <c r="AX525" s="17">
        <v>80</v>
      </c>
      <c r="AY525" s="17">
        <v>4</v>
      </c>
      <c r="AZ525" s="28">
        <v>1</v>
      </c>
    </row>
    <row r="526" spans="1:53" s="29" customFormat="1" ht="14" customHeight="1">
      <c r="A526" s="38" t="s">
        <v>19</v>
      </c>
      <c r="B526" s="39" t="s">
        <v>20</v>
      </c>
      <c r="C526" s="28">
        <v>21</v>
      </c>
      <c r="D526" s="28">
        <v>2005</v>
      </c>
      <c r="E526" s="36">
        <v>8.633321124834989</v>
      </c>
      <c r="F526" s="53">
        <v>7.7455592623636162</v>
      </c>
      <c r="G526" s="53">
        <v>13.508735430674646</v>
      </c>
      <c r="H526" s="68">
        <v>0.63909173209737136</v>
      </c>
      <c r="I526" s="17">
        <v>0.58237726399161382</v>
      </c>
      <c r="J526" s="17">
        <v>0.16112437637101315</v>
      </c>
      <c r="K526" s="17">
        <v>0.20099683273747848</v>
      </c>
      <c r="L526" s="17">
        <v>0.23645028311206126</v>
      </c>
      <c r="M526" s="20">
        <v>12.4</v>
      </c>
      <c r="N526" s="69">
        <v>0</v>
      </c>
      <c r="O526" s="27">
        <v>12.766666666666666</v>
      </c>
      <c r="P526" s="27">
        <v>13.320000000000002</v>
      </c>
      <c r="Q526" s="29">
        <v>31</v>
      </c>
      <c r="R526" s="29">
        <v>34</v>
      </c>
      <c r="S526" s="29">
        <v>39.6</v>
      </c>
      <c r="T526" s="29">
        <v>1</v>
      </c>
      <c r="U526" s="29">
        <v>33</v>
      </c>
      <c r="V526" s="29">
        <v>1</v>
      </c>
      <c r="W526" s="32">
        <v>0.32</v>
      </c>
      <c r="X526" s="63">
        <f t="shared" si="39"/>
        <v>1</v>
      </c>
      <c r="Y526" s="63">
        <f t="shared" si="40"/>
        <v>1</v>
      </c>
      <c r="Z526" s="32">
        <v>0.32</v>
      </c>
      <c r="AA526" s="27">
        <v>442.9473391308548</v>
      </c>
      <c r="AB526" s="27">
        <v>12607.93901693925</v>
      </c>
      <c r="AC526" s="61">
        <v>1</v>
      </c>
      <c r="AD526" s="27">
        <v>13654.566114249606</v>
      </c>
      <c r="AE526" s="27">
        <v>377.68369350150454</v>
      </c>
      <c r="AF526" s="27">
        <v>45.448970000000003</v>
      </c>
      <c r="AG526" s="30">
        <v>30.897948717948715</v>
      </c>
      <c r="AH526" s="51">
        <v>11.688889</v>
      </c>
      <c r="AI526" s="52">
        <v>89.955555000000004</v>
      </c>
      <c r="AJ526" s="52">
        <v>23.208888999999999</v>
      </c>
      <c r="AK526" s="70">
        <v>7.7993839045051985E-2</v>
      </c>
      <c r="AL526" s="73">
        <v>0</v>
      </c>
      <c r="AM526" s="73">
        <v>0</v>
      </c>
      <c r="AN526" s="73">
        <v>0</v>
      </c>
      <c r="AO526" s="17"/>
      <c r="AP526" s="17"/>
      <c r="AQ526" s="17"/>
      <c r="AR526" s="17"/>
      <c r="AS526" s="17"/>
      <c r="AT526" s="28"/>
      <c r="AU526" s="17">
        <v>75.680000000000007</v>
      </c>
      <c r="AV526" s="17">
        <v>51.01</v>
      </c>
      <c r="AW526" s="17">
        <v>1.4512091038406827</v>
      </c>
      <c r="AX526" s="17">
        <v>56.000000000000007</v>
      </c>
      <c r="AY526" s="17">
        <v>1.5555555555555556</v>
      </c>
      <c r="AZ526" s="28">
        <v>1</v>
      </c>
    </row>
    <row r="527" spans="1:53" s="29" customFormat="1" ht="14" customHeight="1">
      <c r="A527" s="38" t="s">
        <v>61</v>
      </c>
      <c r="B527" s="39" t="s">
        <v>40</v>
      </c>
      <c r="C527" s="28">
        <v>22</v>
      </c>
      <c r="D527" s="28">
        <v>2005</v>
      </c>
      <c r="E527" s="36">
        <v>9.6252528639557564</v>
      </c>
      <c r="F527" s="53">
        <v>9.6252528639557546</v>
      </c>
      <c r="G527" s="53">
        <v>18.786986977912253</v>
      </c>
      <c r="H527" s="68">
        <v>0.5123361652015892</v>
      </c>
      <c r="I527" s="17">
        <v>4.3561043157165935</v>
      </c>
      <c r="J527" s="17">
        <v>4.1945534271867073</v>
      </c>
      <c r="K527" s="17">
        <v>4.3067796355394465</v>
      </c>
      <c r="L527" s="17">
        <v>5.0584012078888696</v>
      </c>
      <c r="M527" s="20">
        <v>11.7</v>
      </c>
      <c r="N527" s="69">
        <v>0</v>
      </c>
      <c r="O527" s="27">
        <v>13.233333333333334</v>
      </c>
      <c r="P527" s="27">
        <v>13.38</v>
      </c>
      <c r="Q527" s="29">
        <v>57</v>
      </c>
      <c r="R527" s="29">
        <v>61.666666666666664</v>
      </c>
      <c r="S527" s="29">
        <v>64.8</v>
      </c>
      <c r="T527" s="29">
        <v>1</v>
      </c>
      <c r="U527" s="29">
        <v>50</v>
      </c>
      <c r="V527" s="29">
        <v>1</v>
      </c>
      <c r="W527" s="32">
        <v>0.46</v>
      </c>
      <c r="X527" s="63">
        <f t="shared" si="39"/>
        <v>1</v>
      </c>
      <c r="Y527" s="63">
        <f t="shared" si="40"/>
        <v>1</v>
      </c>
      <c r="Z527" s="32">
        <v>0.46</v>
      </c>
      <c r="AA527" s="27">
        <v>365.98085547073481</v>
      </c>
      <c r="AB527" s="27">
        <v>5200.161608874384</v>
      </c>
      <c r="AC527" s="61">
        <v>1</v>
      </c>
      <c r="AD527" s="27">
        <v>8593.273562932136</v>
      </c>
      <c r="AE527" s="27">
        <v>248.27940996265474</v>
      </c>
      <c r="AF527" s="27">
        <v>44.0961</v>
      </c>
      <c r="AG527" s="30">
        <v>48.1</v>
      </c>
      <c r="AH527" s="51">
        <v>7.3666665</v>
      </c>
      <c r="AI527" s="52">
        <v>67.255553000000006</v>
      </c>
      <c r="AJ527" s="52">
        <v>6.1266667000000004</v>
      </c>
      <c r="AK527" s="70">
        <v>0.19623625439292597</v>
      </c>
      <c r="AL527" s="73">
        <v>0</v>
      </c>
      <c r="AM527" s="73">
        <v>0</v>
      </c>
      <c r="AN527" s="73">
        <v>1</v>
      </c>
      <c r="AO527" s="17">
        <v>64.87</v>
      </c>
      <c r="AP527" s="17">
        <v>44.98</v>
      </c>
      <c r="AQ527" s="17">
        <v>1.1312877263581489</v>
      </c>
      <c r="AR527" s="17">
        <v>48</v>
      </c>
      <c r="AS527" s="17">
        <v>1.1428571428571428</v>
      </c>
      <c r="AT527" s="28">
        <v>1</v>
      </c>
      <c r="AU527" s="17">
        <v>64.87</v>
      </c>
      <c r="AV527" s="17">
        <v>44.98</v>
      </c>
      <c r="AW527" s="17">
        <v>1.1312877263581489</v>
      </c>
      <c r="AX527" s="17">
        <v>48</v>
      </c>
      <c r="AY527" s="17">
        <v>1.1428571428571428</v>
      </c>
      <c r="AZ527" s="28">
        <v>1</v>
      </c>
    </row>
    <row r="528" spans="1:53" s="29" customFormat="1" ht="14" customHeight="1">
      <c r="A528" s="38" t="s">
        <v>41</v>
      </c>
      <c r="B528" s="39" t="s">
        <v>42</v>
      </c>
      <c r="C528" s="28">
        <v>23</v>
      </c>
      <c r="D528" s="28">
        <v>2005</v>
      </c>
      <c r="E528" s="36">
        <v>9.1651536528508917</v>
      </c>
      <c r="F528" s="53">
        <v>8.394581140797623</v>
      </c>
      <c r="G528" s="53">
        <v>14.617602845033472</v>
      </c>
      <c r="H528" s="68">
        <v>0.62699429927150307</v>
      </c>
      <c r="I528" s="17">
        <v>8.4602368866328256E-2</v>
      </c>
      <c r="J528" s="17">
        <v>8.4602368866328256E-2</v>
      </c>
      <c r="K528" s="17">
        <v>4.3654351668161034E-2</v>
      </c>
      <c r="L528" s="17">
        <v>7.2421188573934703E-2</v>
      </c>
      <c r="M528" s="20">
        <v>6.7</v>
      </c>
      <c r="N528" s="69">
        <v>0</v>
      </c>
      <c r="O528" s="27">
        <v>6.3999999999999995</v>
      </c>
      <c r="P528" s="27">
        <v>7.6800000000000015</v>
      </c>
      <c r="Q528" s="29">
        <v>84</v>
      </c>
      <c r="R528" s="29">
        <v>58</v>
      </c>
      <c r="S528" s="29">
        <v>34.799999999999997</v>
      </c>
      <c r="T528" s="29">
        <v>1</v>
      </c>
      <c r="U528" s="29">
        <v>30</v>
      </c>
      <c r="V528" s="29">
        <v>1</v>
      </c>
      <c r="W528" s="32">
        <v>0.33333333333333331</v>
      </c>
      <c r="X528" s="63">
        <f t="shared" si="39"/>
        <v>1</v>
      </c>
      <c r="Y528" s="63">
        <f t="shared" si="40"/>
        <v>1</v>
      </c>
      <c r="Z528" s="32">
        <v>0.33333333333333326</v>
      </c>
      <c r="AA528" s="27">
        <v>714.73595653901873</v>
      </c>
      <c r="AB528" s="27">
        <v>29244.135261173418</v>
      </c>
      <c r="AC528" s="61">
        <v>1</v>
      </c>
      <c r="AD528" s="27">
        <v>33687.418565342552</v>
      </c>
      <c r="AE528" s="27">
        <v>778.23120402454651</v>
      </c>
      <c r="AF528" s="27">
        <v>44.226529999999997</v>
      </c>
      <c r="AG528" s="30">
        <v>9</v>
      </c>
      <c r="AH528" s="51">
        <v>3.3</v>
      </c>
      <c r="AI528" s="52">
        <v>97.855556000000007</v>
      </c>
      <c r="AJ528" s="52">
        <v>0.11333333</v>
      </c>
      <c r="AK528" s="70">
        <v>2.3031825795644893E-2</v>
      </c>
      <c r="AL528" s="73">
        <v>0</v>
      </c>
      <c r="AM528" s="73">
        <v>0</v>
      </c>
      <c r="AN528" s="73">
        <v>0</v>
      </c>
      <c r="AO528" s="17"/>
      <c r="AP528" s="17"/>
      <c r="AQ528" s="17"/>
      <c r="AR528" s="17"/>
      <c r="AS528" s="17"/>
      <c r="AT528" s="28"/>
      <c r="AU528" s="17">
        <v>71.959999999999994</v>
      </c>
      <c r="AV528" s="17">
        <v>25.52</v>
      </c>
      <c r="AW528" s="17">
        <v>1.268389662027833</v>
      </c>
      <c r="AX528" s="17">
        <v>33.333333333333329</v>
      </c>
      <c r="AY528" s="17">
        <v>1.25</v>
      </c>
      <c r="AZ528" s="28">
        <v>1</v>
      </c>
    </row>
    <row r="529" spans="1:52" s="29" customFormat="1" ht="14" customHeight="1">
      <c r="A529" s="38" t="s">
        <v>43</v>
      </c>
      <c r="B529" s="39" t="s">
        <v>62</v>
      </c>
      <c r="C529" s="28">
        <v>24</v>
      </c>
      <c r="D529" s="28">
        <v>2005</v>
      </c>
      <c r="E529" s="36">
        <v>9.8688020745044795</v>
      </c>
      <c r="F529" s="53">
        <v>9.8688020750553545</v>
      </c>
      <c r="G529" s="53">
        <v>19.402058517319432</v>
      </c>
      <c r="H529" s="68">
        <v>0.50864716574764479</v>
      </c>
      <c r="I529" s="17">
        <v>0.97442572202483557</v>
      </c>
      <c r="J529" s="17">
        <v>0.70355647799627119</v>
      </c>
      <c r="K529" s="17">
        <v>0.81492044347662607</v>
      </c>
      <c r="L529" s="17">
        <v>1.0043736046459486</v>
      </c>
      <c r="M529" s="20">
        <v>16.2</v>
      </c>
      <c r="N529" s="69">
        <v>0</v>
      </c>
      <c r="O529" s="27">
        <v>19.900000000000002</v>
      </c>
      <c r="P529" s="27">
        <v>21.7</v>
      </c>
      <c r="Q529" s="29">
        <v>35</v>
      </c>
      <c r="R529" s="29">
        <v>51.666666666666664</v>
      </c>
      <c r="S529" s="29">
        <v>53.2</v>
      </c>
      <c r="T529" s="29">
        <v>1</v>
      </c>
      <c r="U529" s="29">
        <v>30</v>
      </c>
      <c r="V529" s="29">
        <v>1</v>
      </c>
      <c r="W529" s="32">
        <v>0.15</v>
      </c>
      <c r="X529" s="63">
        <f t="shared" si="39"/>
        <v>1</v>
      </c>
      <c r="Y529" s="63">
        <f t="shared" si="40"/>
        <v>0</v>
      </c>
      <c r="Z529" s="32">
        <v>0.15</v>
      </c>
      <c r="AA529" s="27">
        <v>461.33944244928591</v>
      </c>
      <c r="AB529" s="27">
        <v>6031.0401163342603</v>
      </c>
      <c r="AC529" s="61">
        <v>1</v>
      </c>
      <c r="AD529" s="27">
        <v>4691.6907093587424</v>
      </c>
      <c r="AE529" s="27">
        <v>248.11666385298179</v>
      </c>
      <c r="AF529" s="27">
        <v>46.548760000000001</v>
      </c>
      <c r="AG529" s="30">
        <v>47.8</v>
      </c>
      <c r="AH529" s="51">
        <v>7.7222222</v>
      </c>
      <c r="AI529" s="52">
        <v>80.077779000000007</v>
      </c>
      <c r="AJ529" s="52">
        <v>61.594445999999998</v>
      </c>
      <c r="AK529" s="70">
        <v>8.219663418954827E-2</v>
      </c>
      <c r="AL529" s="73">
        <v>0</v>
      </c>
      <c r="AM529" s="73">
        <v>0</v>
      </c>
      <c r="AN529" s="73">
        <v>0</v>
      </c>
      <c r="AO529" s="17"/>
      <c r="AP529" s="17"/>
      <c r="AQ529" s="17"/>
      <c r="AR529" s="17"/>
      <c r="AS529" s="17"/>
      <c r="AT529" s="28"/>
      <c r="AU529" s="17">
        <v>72.760000000000005</v>
      </c>
      <c r="AV529" s="17">
        <v>56.7</v>
      </c>
      <c r="AW529" s="17">
        <v>2.4303471924560656</v>
      </c>
      <c r="AX529" s="17">
        <v>65</v>
      </c>
      <c r="AY529" s="17">
        <v>3.25</v>
      </c>
      <c r="AZ529" s="28">
        <v>1</v>
      </c>
    </row>
    <row r="530" spans="1:52" s="29" customFormat="1" ht="14" customHeight="1">
      <c r="A530" s="38" t="s">
        <v>47</v>
      </c>
      <c r="B530" s="39" t="s">
        <v>48</v>
      </c>
      <c r="C530" s="28">
        <v>1</v>
      </c>
      <c r="D530" s="28">
        <v>2006</v>
      </c>
      <c r="E530" s="36">
        <v>7.7900984540844238</v>
      </c>
      <c r="F530" s="53">
        <v>6.7821145147820001</v>
      </c>
      <c r="G530" s="53">
        <v>13.101330648657191</v>
      </c>
      <c r="H530" s="68">
        <v>0.59460360653388</v>
      </c>
      <c r="I530" s="17">
        <v>1.1993415724798422</v>
      </c>
      <c r="J530" s="17">
        <v>0.13335798035280447</v>
      </c>
      <c r="K530" s="17">
        <v>0.13778989352587634</v>
      </c>
      <c r="L530" s="17">
        <v>0.17988770293658612</v>
      </c>
      <c r="M530" s="20">
        <v>12.5</v>
      </c>
      <c r="N530" s="69">
        <v>0</v>
      </c>
      <c r="O530" s="27">
        <v>12.833333333333334</v>
      </c>
      <c r="P530" s="27">
        <v>14.12</v>
      </c>
      <c r="Q530" s="29">
        <v>38</v>
      </c>
      <c r="R530" s="29">
        <v>31</v>
      </c>
      <c r="S530" s="29">
        <v>30</v>
      </c>
      <c r="T530" s="29">
        <v>1</v>
      </c>
      <c r="U530" s="29">
        <v>30</v>
      </c>
      <c r="V530" s="29">
        <v>1</v>
      </c>
      <c r="W530" s="32">
        <v>0.30434782608695654</v>
      </c>
      <c r="X530" s="63">
        <f t="shared" si="39"/>
        <v>1</v>
      </c>
      <c r="Y530" s="63">
        <f t="shared" si="40"/>
        <v>1</v>
      </c>
      <c r="Z530" s="32">
        <v>0.31521739130434784</v>
      </c>
      <c r="AA530" s="27">
        <v>752.21704389644253</v>
      </c>
      <c r="AB530" s="27"/>
      <c r="AC530" s="61">
        <v>1</v>
      </c>
      <c r="AD530" s="27">
        <v>14497.103148872364</v>
      </c>
      <c r="AE530" s="27">
        <v>400.35750533609007</v>
      </c>
      <c r="AF530" s="27">
        <v>45.657859999999999</v>
      </c>
      <c r="AG530" s="30">
        <v>27.723266655365318</v>
      </c>
      <c r="AH530" s="51">
        <v>10.655556000000001</v>
      </c>
      <c r="AI530" s="52">
        <v>96.844442999999998</v>
      </c>
      <c r="AJ530" s="52">
        <v>48.204444000000002</v>
      </c>
      <c r="AK530" s="70">
        <v>5.2840143391068982E-2</v>
      </c>
      <c r="AL530" s="73">
        <v>1</v>
      </c>
      <c r="AM530" s="73">
        <v>0</v>
      </c>
      <c r="AN530" s="73">
        <v>0</v>
      </c>
      <c r="AO530" s="17"/>
      <c r="AP530" s="17"/>
      <c r="AQ530" s="17"/>
      <c r="AR530" s="17"/>
      <c r="AS530" s="17"/>
      <c r="AT530" s="28"/>
      <c r="AU530" s="17">
        <v>78.67</v>
      </c>
      <c r="AV530" s="17">
        <v>42.54</v>
      </c>
      <c r="AW530" s="17">
        <v>2.9810791871058164</v>
      </c>
      <c r="AX530" s="17">
        <v>56.521739130434781</v>
      </c>
      <c r="AY530" s="17">
        <v>4.333333333333333</v>
      </c>
      <c r="AZ530" s="28">
        <v>1</v>
      </c>
    </row>
    <row r="531" spans="1:52" s="29" customFormat="1" ht="14" customHeight="1">
      <c r="A531" s="38" t="s">
        <v>33</v>
      </c>
      <c r="B531" s="39" t="s">
        <v>34</v>
      </c>
      <c r="C531" s="28">
        <v>2</v>
      </c>
      <c r="D531" s="28">
        <v>2006</v>
      </c>
      <c r="E531" s="36">
        <v>24.079203285466921</v>
      </c>
      <c r="F531" s="53">
        <v>24.079203285466924</v>
      </c>
      <c r="G531" s="53">
        <v>26.776962236950457</v>
      </c>
      <c r="H531" s="68">
        <v>0.89925074668250438</v>
      </c>
      <c r="I531" s="17">
        <v>0.23221448173949757</v>
      </c>
      <c r="J531" s="17">
        <v>0.1875100895329633</v>
      </c>
      <c r="K531" s="17">
        <v>0.16790926028541431</v>
      </c>
      <c r="L531" s="17">
        <v>0.20740199274133625</v>
      </c>
      <c r="M531" s="20">
        <v>8.3000000000000007</v>
      </c>
      <c r="N531" s="69">
        <v>0</v>
      </c>
      <c r="O531" s="27">
        <v>8.3333333333333339</v>
      </c>
      <c r="P531" s="27">
        <v>9.0599999999999987</v>
      </c>
      <c r="Q531" s="29">
        <v>18</v>
      </c>
      <c r="R531" s="29">
        <v>15</v>
      </c>
      <c r="S531" s="29">
        <v>14.2</v>
      </c>
      <c r="T531" s="29">
        <v>1</v>
      </c>
      <c r="U531" s="29">
        <v>30</v>
      </c>
      <c r="V531" s="29">
        <v>1</v>
      </c>
      <c r="W531" s="32">
        <v>0.36666666666666664</v>
      </c>
      <c r="X531" s="63">
        <f t="shared" si="39"/>
        <v>1</v>
      </c>
      <c r="Y531" s="63">
        <f t="shared" si="40"/>
        <v>1</v>
      </c>
      <c r="Z531" s="32">
        <v>0.38333333333333336</v>
      </c>
      <c r="AA531" s="27">
        <v>1249.330728704072</v>
      </c>
      <c r="AB531" s="27"/>
      <c r="AC531" s="61">
        <v>1</v>
      </c>
      <c r="AD531" s="27">
        <v>46018.292007442971</v>
      </c>
      <c r="AE531" s="27">
        <v>775.78862914793706</v>
      </c>
      <c r="AF531" s="27">
        <v>43.650880000000001</v>
      </c>
      <c r="AG531" s="30">
        <v>10.1</v>
      </c>
      <c r="AH531" s="51">
        <v>16.755555999999999</v>
      </c>
      <c r="AI531" s="52">
        <v>100</v>
      </c>
      <c r="AJ531" s="52">
        <v>14197.396000000001</v>
      </c>
      <c r="AK531" s="70">
        <v>2.9638034721434246E-2</v>
      </c>
      <c r="AL531" s="73">
        <v>1</v>
      </c>
      <c r="AM531" s="73">
        <v>0</v>
      </c>
      <c r="AN531" s="73">
        <v>0</v>
      </c>
      <c r="AO531" s="17"/>
      <c r="AP531" s="17"/>
      <c r="AQ531" s="17"/>
      <c r="AR531" s="17"/>
      <c r="AS531" s="17"/>
      <c r="AT531" s="28"/>
      <c r="AU531" s="17">
        <v>73.14</v>
      </c>
      <c r="AV531" s="17">
        <v>33.21</v>
      </c>
      <c r="AW531" s="17">
        <v>1.5989407799711122</v>
      </c>
      <c r="AX531" s="17">
        <v>43.333333333333336</v>
      </c>
      <c r="AY531" s="17">
        <v>1.625</v>
      </c>
      <c r="AZ531" s="28">
        <v>0</v>
      </c>
    </row>
    <row r="532" spans="1:52" s="29" customFormat="1" ht="14" customHeight="1">
      <c r="A532" s="38" t="s">
        <v>35</v>
      </c>
      <c r="B532" s="39" t="s">
        <v>36</v>
      </c>
      <c r="C532" s="28">
        <v>3</v>
      </c>
      <c r="D532" s="28">
        <v>2006</v>
      </c>
      <c r="E532" s="36">
        <v>7.472172220662757</v>
      </c>
      <c r="F532" s="53">
        <v>7.472172220662757</v>
      </c>
      <c r="G532" s="53">
        <v>15.700982372222461</v>
      </c>
      <c r="H532" s="68">
        <v>0.47590475828329187</v>
      </c>
      <c r="I532" s="17">
        <v>2.4268163203397544</v>
      </c>
      <c r="J532" s="17">
        <v>2.1841346883057788</v>
      </c>
      <c r="K532" s="17">
        <v>2.0886593347886016</v>
      </c>
      <c r="L532" s="17">
        <v>2.3151451773333127</v>
      </c>
      <c r="M532" s="20">
        <v>15.4</v>
      </c>
      <c r="N532" s="69">
        <v>0</v>
      </c>
      <c r="O532" s="27">
        <v>18</v>
      </c>
      <c r="P532" s="27">
        <v>18.940000000000001</v>
      </c>
      <c r="Q532" s="29">
        <v>44</v>
      </c>
      <c r="R532" s="29">
        <v>37.666666666666664</v>
      </c>
      <c r="S532" s="29">
        <v>40</v>
      </c>
      <c r="T532" s="29">
        <v>1</v>
      </c>
      <c r="U532" s="29">
        <v>30</v>
      </c>
      <c r="V532" s="29">
        <v>1</v>
      </c>
      <c r="W532" s="32">
        <v>0.31707317073170732</v>
      </c>
      <c r="X532" s="63">
        <f t="shared" si="39"/>
        <v>1</v>
      </c>
      <c r="Y532" s="63">
        <f t="shared" si="40"/>
        <v>1</v>
      </c>
      <c r="Z532" s="32">
        <v>0.29268292682926828</v>
      </c>
      <c r="AA532" s="27">
        <v>408.46231697529618</v>
      </c>
      <c r="AB532" s="27"/>
      <c r="AC532" s="61">
        <v>1</v>
      </c>
      <c r="AD532" s="27">
        <v>21083.512144654131</v>
      </c>
      <c r="AE532" s="27">
        <v>295.53504290108748</v>
      </c>
      <c r="AF532" s="27">
        <v>45.30742</v>
      </c>
      <c r="AG532" s="30">
        <v>37.200000000000003</v>
      </c>
      <c r="AH532" s="51">
        <v>7.5888888999999997</v>
      </c>
      <c r="AI532" s="52">
        <v>75.722221000000005</v>
      </c>
      <c r="AJ532" s="52">
        <v>3.4377776999999998</v>
      </c>
      <c r="AK532" s="70">
        <v>7.9274535615035835E-2</v>
      </c>
      <c r="AL532" s="73">
        <v>1</v>
      </c>
      <c r="AM532" s="73">
        <v>0</v>
      </c>
      <c r="AN532" s="73">
        <v>0</v>
      </c>
      <c r="AO532" s="17"/>
      <c r="AP532" s="17"/>
      <c r="AQ532" s="17"/>
      <c r="AR532" s="17"/>
      <c r="AS532" s="17"/>
      <c r="AT532" s="28"/>
      <c r="AU532" s="17">
        <v>57.03</v>
      </c>
      <c r="AV532" s="17">
        <v>39.07</v>
      </c>
      <c r="AW532" s="17">
        <v>1.3998566821927625</v>
      </c>
      <c r="AX532" s="17">
        <v>52.380952380952387</v>
      </c>
      <c r="AY532" s="17">
        <v>1.375</v>
      </c>
      <c r="AZ532" s="28">
        <v>0</v>
      </c>
    </row>
    <row r="533" spans="1:52" s="29" customFormat="1" ht="14" customHeight="1">
      <c r="A533" s="38" t="s">
        <v>37</v>
      </c>
      <c r="B533" s="39" t="s">
        <v>23</v>
      </c>
      <c r="C533" s="28">
        <v>4</v>
      </c>
      <c r="D533" s="28">
        <v>2006</v>
      </c>
      <c r="E533" s="36">
        <v>8.731044151549213</v>
      </c>
      <c r="F533" s="53">
        <v>8.1532494932686763</v>
      </c>
      <c r="G533" s="53">
        <v>13.728632793695883</v>
      </c>
      <c r="H533" s="68">
        <v>0.63597331815579361</v>
      </c>
      <c r="I533" s="17">
        <v>2.6712666338097586</v>
      </c>
      <c r="J533" s="17">
        <v>2.1784130113356333</v>
      </c>
      <c r="K533" s="17">
        <v>3.0111952818413994</v>
      </c>
      <c r="L533" s="17">
        <v>3.1453777236238527</v>
      </c>
      <c r="M533" s="20">
        <v>18.899999999999999</v>
      </c>
      <c r="N533" s="69">
        <v>0</v>
      </c>
      <c r="O533" s="27">
        <v>20.033333333333335</v>
      </c>
      <c r="P533" s="27">
        <v>22.9</v>
      </c>
      <c r="Q533" s="29">
        <v>128</v>
      </c>
      <c r="R533" s="29">
        <v>83.333333333333329</v>
      </c>
      <c r="S533" s="29">
        <v>81.8</v>
      </c>
      <c r="T533" s="29">
        <v>1</v>
      </c>
      <c r="U533" s="29">
        <v>30</v>
      </c>
      <c r="V533" s="29">
        <v>1</v>
      </c>
      <c r="W533" s="32">
        <v>0.375</v>
      </c>
      <c r="X533" s="63">
        <f t="shared" si="39"/>
        <v>1</v>
      </c>
      <c r="Y533" s="63">
        <f t="shared" si="40"/>
        <v>1</v>
      </c>
      <c r="Z533" s="32">
        <v>0.34375</v>
      </c>
      <c r="AA533" s="27">
        <v>559.93745827800171</v>
      </c>
      <c r="AB533" s="27"/>
      <c r="AC533" s="61">
        <v>1</v>
      </c>
      <c r="AD533" s="27">
        <v>6439.3728554868749</v>
      </c>
      <c r="AE533" s="27">
        <v>243.50469874231771</v>
      </c>
      <c r="AF533" s="27">
        <v>50.204099999999997</v>
      </c>
      <c r="AG533" s="30">
        <v>48.1</v>
      </c>
      <c r="AH533" s="51">
        <v>6.6</v>
      </c>
      <c r="AI533" s="52">
        <v>82.422219999999996</v>
      </c>
      <c r="AJ533" s="52">
        <v>10.274445</v>
      </c>
      <c r="AK533" s="70">
        <v>0.2730417593278972</v>
      </c>
      <c r="AL533" s="73">
        <v>1</v>
      </c>
      <c r="AM533" s="73">
        <v>0</v>
      </c>
      <c r="AN533" s="73">
        <v>0</v>
      </c>
      <c r="AO533" s="17"/>
      <c r="AP533" s="17"/>
      <c r="AQ533" s="17"/>
      <c r="AR533" s="17"/>
      <c r="AS533" s="17"/>
      <c r="AT533" s="28"/>
      <c r="AU533" s="17">
        <v>73.45</v>
      </c>
      <c r="AV533" s="17">
        <v>55.35</v>
      </c>
      <c r="AW533" s="17">
        <v>1.8237232289950576</v>
      </c>
      <c r="AX533" s="17">
        <v>62.5</v>
      </c>
      <c r="AY533" s="17">
        <v>2</v>
      </c>
      <c r="AZ533" s="28">
        <v>0</v>
      </c>
    </row>
    <row r="534" spans="1:52" s="29" customFormat="1" ht="14" customHeight="1">
      <c r="A534" s="38" t="s">
        <v>24</v>
      </c>
      <c r="B534" s="39" t="s">
        <v>25</v>
      </c>
      <c r="C534" s="28">
        <v>5</v>
      </c>
      <c r="D534" s="28">
        <v>2006</v>
      </c>
      <c r="E534" s="36">
        <v>9.2491235529017732</v>
      </c>
      <c r="F534" s="53">
        <v>8.2816601389655631</v>
      </c>
      <c r="G534" s="53">
        <v>13.83305578108334</v>
      </c>
      <c r="H534" s="68">
        <v>0.66862475647281927</v>
      </c>
      <c r="I534" s="17">
        <v>0.21141649048625794</v>
      </c>
      <c r="J534" s="17">
        <v>0.15578057193724268</v>
      </c>
      <c r="K534" s="17">
        <v>0.1813182556429517</v>
      </c>
      <c r="L534" s="17">
        <v>0.2227278987589581</v>
      </c>
      <c r="M534" s="20">
        <v>11.5</v>
      </c>
      <c r="N534" s="69">
        <v>0</v>
      </c>
      <c r="O534" s="27">
        <v>11.666666666666666</v>
      </c>
      <c r="P534" s="27">
        <v>13.580000000000002</v>
      </c>
      <c r="Q534" s="29">
        <v>67</v>
      </c>
      <c r="R534" s="29">
        <v>34</v>
      </c>
      <c r="S534" s="29">
        <v>40.200000000000003</v>
      </c>
      <c r="T534" s="29">
        <v>1</v>
      </c>
      <c r="U534" s="29">
        <v>30</v>
      </c>
      <c r="V534" s="29">
        <v>1</v>
      </c>
      <c r="W534" s="32">
        <v>0.29629629629629628</v>
      </c>
      <c r="X534" s="63">
        <f t="shared" si="39"/>
        <v>1</v>
      </c>
      <c r="Y534" s="63">
        <f t="shared" si="40"/>
        <v>0</v>
      </c>
      <c r="Z534" s="32">
        <v>0.29629629629629628</v>
      </c>
      <c r="AA534" s="27">
        <v>611.3447896414948</v>
      </c>
      <c r="AB534" s="27"/>
      <c r="AC534" s="61">
        <v>1</v>
      </c>
      <c r="AD534" s="27">
        <v>16147.690004851369</v>
      </c>
      <c r="AE534" s="27">
        <v>666.0831233938967</v>
      </c>
      <c r="AF534" s="27">
        <v>47.995260000000002</v>
      </c>
      <c r="AG534" s="30">
        <v>15.340740740000001</v>
      </c>
      <c r="AH534" s="51">
        <v>7.0444445</v>
      </c>
      <c r="AI534" s="52">
        <v>90.444443000000007</v>
      </c>
      <c r="AJ534" s="52">
        <v>2.0788888999999999</v>
      </c>
      <c r="AK534" s="70">
        <v>8.7836335334667559E-2</v>
      </c>
      <c r="AL534" s="73">
        <v>0</v>
      </c>
      <c r="AM534" s="73">
        <v>0</v>
      </c>
      <c r="AN534" s="73">
        <v>0</v>
      </c>
      <c r="AO534" s="17"/>
      <c r="AP534" s="17"/>
      <c r="AQ534" s="17"/>
      <c r="AR534" s="17"/>
      <c r="AS534" s="17"/>
      <c r="AT534" s="28"/>
      <c r="AU534" s="17">
        <v>75.28</v>
      </c>
      <c r="AV534" s="17">
        <v>44.39</v>
      </c>
      <c r="AW534" s="17">
        <v>1.1226605968639354</v>
      </c>
      <c r="AX534" s="17">
        <v>59.259259259259252</v>
      </c>
      <c r="AY534" s="17">
        <v>1.7777777777777777</v>
      </c>
      <c r="AZ534" s="28">
        <v>1</v>
      </c>
    </row>
    <row r="535" spans="1:52" s="29" customFormat="1" ht="14" customHeight="1">
      <c r="A535" s="38" t="s">
        <v>26</v>
      </c>
      <c r="B535" s="39" t="s">
        <v>27</v>
      </c>
      <c r="C535" s="28">
        <v>6</v>
      </c>
      <c r="D535" s="28">
        <v>2006</v>
      </c>
      <c r="E535" s="36">
        <v>8.4154690028462156</v>
      </c>
      <c r="F535" s="53">
        <v>7.140313889146868</v>
      </c>
      <c r="G535" s="53">
        <v>10.694570748906402</v>
      </c>
      <c r="H535" s="68">
        <v>0.78689170425159505</v>
      </c>
      <c r="I535" s="17">
        <v>0.95011876484560576</v>
      </c>
      <c r="J535" s="17">
        <v>0.37273890005481453</v>
      </c>
      <c r="K535" s="17">
        <v>0.25593106629804935</v>
      </c>
      <c r="L535" s="17">
        <v>0.19806972124196359</v>
      </c>
      <c r="M535" s="20">
        <v>11.6</v>
      </c>
      <c r="N535" s="69">
        <v>0</v>
      </c>
      <c r="O535" s="27">
        <v>12.066666666666668</v>
      </c>
      <c r="P535" s="27">
        <v>13.059999999999999</v>
      </c>
      <c r="Q535" s="29">
        <v>28</v>
      </c>
      <c r="R535" s="29">
        <v>26.333333333333332</v>
      </c>
      <c r="S535" s="29">
        <v>24.4</v>
      </c>
      <c r="T535" s="29">
        <v>1</v>
      </c>
      <c r="U535" s="29">
        <v>50</v>
      </c>
      <c r="V535" s="29">
        <v>1</v>
      </c>
      <c r="W535" s="32">
        <v>0.31428571428571428</v>
      </c>
      <c r="X535" s="63">
        <f t="shared" si="39"/>
        <v>1</v>
      </c>
      <c r="Y535" s="63">
        <f t="shared" si="40"/>
        <v>1</v>
      </c>
      <c r="Z535" s="32">
        <v>0.34285714285714286</v>
      </c>
      <c r="AA535" s="27">
        <v>523.27631347920465</v>
      </c>
      <c r="AB535" s="27"/>
      <c r="AC535" s="61">
        <v>1</v>
      </c>
      <c r="AD535" s="27">
        <v>13844.671031445767</v>
      </c>
      <c r="AE535" s="27">
        <v>414.62006897278366</v>
      </c>
      <c r="AF535" s="27">
        <v>43.359589999999997</v>
      </c>
      <c r="AG535" s="30">
        <v>24.439897039897041</v>
      </c>
      <c r="AH535" s="51">
        <v>10.933332999999999</v>
      </c>
      <c r="AI535" s="52">
        <v>89.255553000000006</v>
      </c>
      <c r="AJ535" s="52">
        <v>19.361111000000001</v>
      </c>
      <c r="AK535" s="70">
        <v>4.3580096639740329E-2</v>
      </c>
      <c r="AL535" s="73">
        <v>0</v>
      </c>
      <c r="AM535" s="73">
        <v>0</v>
      </c>
      <c r="AN535" s="73">
        <v>0</v>
      </c>
      <c r="AO535" s="17"/>
      <c r="AP535" s="17"/>
      <c r="AQ535" s="17"/>
      <c r="AR535" s="17"/>
      <c r="AS535" s="17"/>
      <c r="AT535" s="28"/>
      <c r="AU535" s="17">
        <v>68.16</v>
      </c>
      <c r="AV535" s="17">
        <v>32.979999999999997</v>
      </c>
      <c r="AW535" s="17">
        <v>1.2530395136778114</v>
      </c>
      <c r="AX535" s="17">
        <v>38.636363636363633</v>
      </c>
      <c r="AY535" s="17">
        <v>1.2142857142857142</v>
      </c>
      <c r="AZ535" s="28">
        <v>1</v>
      </c>
    </row>
    <row r="536" spans="1:52" s="29" customFormat="1" ht="14" customHeight="1">
      <c r="A536" s="38" t="s">
        <v>28</v>
      </c>
      <c r="B536" s="39" t="s">
        <v>29</v>
      </c>
      <c r="C536" s="28">
        <v>7</v>
      </c>
      <c r="D536" s="28">
        <v>2006</v>
      </c>
      <c r="E536" s="36">
        <v>9.3621848863432362</v>
      </c>
      <c r="F536" s="53">
        <v>8.1532494932686763</v>
      </c>
      <c r="G536" s="53">
        <v>11.706608207817542</v>
      </c>
      <c r="H536" s="68">
        <v>0.79973504879844481</v>
      </c>
      <c r="I536" s="17">
        <v>0.82095598163651096</v>
      </c>
      <c r="J536" s="17">
        <v>0.73994058871185531</v>
      </c>
      <c r="K536" s="17">
        <v>1.0554415039170004</v>
      </c>
      <c r="L536" s="17">
        <v>1.1656285941934312</v>
      </c>
      <c r="M536" s="20">
        <v>17.5</v>
      </c>
      <c r="N536" s="69">
        <v>0</v>
      </c>
      <c r="O536" s="27">
        <v>18.333333333333332</v>
      </c>
      <c r="P536" s="27">
        <v>19.98</v>
      </c>
      <c r="Q536" s="29">
        <v>48</v>
      </c>
      <c r="R536" s="29">
        <v>82.666666666666671</v>
      </c>
      <c r="S536" s="29">
        <v>79</v>
      </c>
      <c r="T536" s="29">
        <v>1</v>
      </c>
      <c r="U536" s="29">
        <v>30</v>
      </c>
      <c r="V536" s="29">
        <v>1</v>
      </c>
      <c r="W536" s="32">
        <v>0.38461538461538464</v>
      </c>
      <c r="X536" s="63">
        <f t="shared" ref="X536:X567" si="41">IF(W536&gt;=0.15,1,0)</f>
        <v>1</v>
      </c>
      <c r="Y536" s="63">
        <f t="shared" ref="Y536:Y567" si="42">IF(W536&gt;=0.3,1,0)</f>
        <v>1</v>
      </c>
      <c r="Z536" s="32">
        <v>0.38461538461538469</v>
      </c>
      <c r="AA536" s="27">
        <v>450.23489123440572</v>
      </c>
      <c r="AB536" s="27"/>
      <c r="AC536" s="61">
        <v>1</v>
      </c>
      <c r="AD536" s="27">
        <v>7939.1328754215683</v>
      </c>
      <c r="AE536" s="27">
        <v>286.77970795779078</v>
      </c>
      <c r="AF536" s="27">
        <v>48.732839999999996</v>
      </c>
      <c r="AG536" s="30">
        <v>46</v>
      </c>
      <c r="AH536" s="51">
        <v>7.4555556999999997</v>
      </c>
      <c r="AI536" s="52">
        <v>81.288891000000007</v>
      </c>
      <c r="AJ536" s="52">
        <v>10.943334</v>
      </c>
      <c r="AK536" s="70">
        <v>0.20230591024190506</v>
      </c>
      <c r="AL536" s="73">
        <v>1</v>
      </c>
      <c r="AM536" s="77">
        <v>0</v>
      </c>
      <c r="AN536" s="73">
        <v>0</v>
      </c>
      <c r="AO536" s="17"/>
      <c r="AP536" s="17"/>
      <c r="AQ536" s="17"/>
      <c r="AR536" s="17"/>
      <c r="AS536" s="17"/>
      <c r="AT536" s="28"/>
      <c r="AU536" s="17">
        <v>64.87</v>
      </c>
      <c r="AV536" s="17">
        <v>63.5</v>
      </c>
      <c r="AW536" s="17">
        <v>3.4890109890109891</v>
      </c>
      <c r="AX536" s="17">
        <v>76.923076923076934</v>
      </c>
      <c r="AY536" s="17">
        <v>3.3333333333333335</v>
      </c>
      <c r="AZ536" s="28">
        <v>0</v>
      </c>
    </row>
    <row r="537" spans="1:52" s="29" customFormat="1" ht="14" customHeight="1">
      <c r="A537" s="38" t="s">
        <v>30</v>
      </c>
      <c r="B537" s="39" t="s">
        <v>31</v>
      </c>
      <c r="C537" s="28">
        <v>8</v>
      </c>
      <c r="D537" s="28">
        <v>2006</v>
      </c>
      <c r="E537" s="36">
        <v>11.106231728691554</v>
      </c>
      <c r="F537" s="53">
        <v>9.6230969890965525</v>
      </c>
      <c r="G537" s="53">
        <v>14.20026032832201</v>
      </c>
      <c r="H537" s="68">
        <v>0.78211465648559242</v>
      </c>
      <c r="I537" s="17">
        <v>0.19347836345618424</v>
      </c>
      <c r="J537" s="17">
        <v>6.6065782643575099E-2</v>
      </c>
      <c r="K537" s="17">
        <v>8.4732627211509801E-2</v>
      </c>
      <c r="L537" s="17">
        <v>0.11179834139725724</v>
      </c>
      <c r="M537" s="20">
        <v>12.6</v>
      </c>
      <c r="N537" s="69">
        <v>0</v>
      </c>
      <c r="O537" s="27">
        <v>13.766666666666666</v>
      </c>
      <c r="P537" s="27">
        <v>15</v>
      </c>
      <c r="Q537" s="29">
        <v>66</v>
      </c>
      <c r="R537" s="29">
        <v>44.333333333333336</v>
      </c>
      <c r="S537" s="29">
        <v>42.8</v>
      </c>
      <c r="T537" s="29">
        <v>0</v>
      </c>
      <c r="U537" s="29">
        <v>0</v>
      </c>
      <c r="V537" s="29">
        <v>0</v>
      </c>
      <c r="W537" s="32">
        <v>0.14285714285714285</v>
      </c>
      <c r="X537" s="63">
        <f t="shared" si="41"/>
        <v>0</v>
      </c>
      <c r="Y537" s="63">
        <f t="shared" si="42"/>
        <v>0</v>
      </c>
      <c r="Z537" s="32">
        <v>0.14285714285714285</v>
      </c>
      <c r="AA537" s="27">
        <v>560.57050404109191</v>
      </c>
      <c r="AB537" s="27"/>
      <c r="AC537" s="61">
        <v>1</v>
      </c>
      <c r="AD537" s="27">
        <v>10319.760950760101</v>
      </c>
      <c r="AE537" s="27">
        <v>352.45344287643445</v>
      </c>
      <c r="AF537" s="27">
        <v>44.16498</v>
      </c>
      <c r="AG537" s="30">
        <v>29.421698113207547</v>
      </c>
      <c r="AH537" s="51">
        <v>9.9444446000000006</v>
      </c>
      <c r="AI537" s="52">
        <v>84.277776000000003</v>
      </c>
      <c r="AJ537" s="52">
        <v>15.25</v>
      </c>
      <c r="AK537" s="70">
        <v>0.12327085595580946</v>
      </c>
      <c r="AL537" s="73">
        <v>0</v>
      </c>
      <c r="AM537" s="73">
        <v>0</v>
      </c>
      <c r="AN537" s="73">
        <v>0</v>
      </c>
      <c r="AO537" s="17"/>
      <c r="AP537" s="17"/>
      <c r="AQ537" s="17"/>
      <c r="AR537" s="17"/>
      <c r="AS537" s="17"/>
      <c r="AT537" s="28"/>
      <c r="AU537" s="17">
        <v>78.31</v>
      </c>
      <c r="AV537" s="17">
        <v>45.89</v>
      </c>
      <c r="AW537" s="17">
        <v>1.3512956419316844</v>
      </c>
      <c r="AX537" s="17">
        <v>53.571428571428569</v>
      </c>
      <c r="AY537" s="17">
        <v>1.6666666666666667</v>
      </c>
      <c r="AZ537" s="28">
        <v>1</v>
      </c>
    </row>
    <row r="538" spans="1:52" s="29" customFormat="1" ht="14" customHeight="1">
      <c r="A538" s="38" t="s">
        <v>49</v>
      </c>
      <c r="B538" s="39" t="s">
        <v>50</v>
      </c>
      <c r="C538" s="28">
        <v>9</v>
      </c>
      <c r="D538" s="28">
        <v>2006</v>
      </c>
      <c r="E538" s="36">
        <v>5.9962622311605696</v>
      </c>
      <c r="F538" s="53">
        <v>5.435020979026171</v>
      </c>
      <c r="G538" s="53">
        <v>6.84878160576491</v>
      </c>
      <c r="H538" s="68">
        <v>0.87552247630633473</v>
      </c>
      <c r="I538" s="17">
        <v>6.3624161073825496</v>
      </c>
      <c r="J538" s="17">
        <v>6.1387024608501113</v>
      </c>
      <c r="K538" s="17">
        <v>6.8152777432282532</v>
      </c>
      <c r="L538" s="17">
        <v>7.2286653951340769</v>
      </c>
      <c r="M538" s="20">
        <v>24.2</v>
      </c>
      <c r="N538" s="69">
        <v>0</v>
      </c>
      <c r="O538" s="27">
        <v>24.066666666666666</v>
      </c>
      <c r="P538" s="27">
        <v>24.54</v>
      </c>
      <c r="Q538" s="29">
        <v>107</v>
      </c>
      <c r="R538" s="29">
        <v>127.33333333333333</v>
      </c>
      <c r="S538" s="29">
        <v>136.6</v>
      </c>
      <c r="T538" s="29">
        <v>1</v>
      </c>
      <c r="U538" s="29">
        <v>33</v>
      </c>
      <c r="V538" s="29">
        <v>1</v>
      </c>
      <c r="W538" s="32">
        <v>0.36666666666666664</v>
      </c>
      <c r="X538" s="63">
        <f t="shared" si="41"/>
        <v>1</v>
      </c>
      <c r="Y538" s="63">
        <f t="shared" si="42"/>
        <v>1</v>
      </c>
      <c r="Z538" s="32">
        <v>0.33333333333333326</v>
      </c>
      <c r="AA538" s="27">
        <v>304.21002392547621</v>
      </c>
      <c r="AB538" s="27"/>
      <c r="AC538" s="61">
        <v>1</v>
      </c>
      <c r="AD538" s="27">
        <v>5759.6105963502505</v>
      </c>
      <c r="AE538" s="27">
        <v>246.06195889158147</v>
      </c>
      <c r="AF538" s="27">
        <v>44.890809999999995</v>
      </c>
      <c r="AG538" s="30">
        <v>43.7</v>
      </c>
      <c r="AH538" s="51">
        <v>6.3777777000000002</v>
      </c>
      <c r="AI538" s="52">
        <v>79.477777000000003</v>
      </c>
      <c r="AJ538" s="52">
        <v>7.088889</v>
      </c>
      <c r="AK538" s="70">
        <v>0.1775384889205304</v>
      </c>
      <c r="AL538" s="73">
        <v>1</v>
      </c>
      <c r="AM538" s="77">
        <v>0</v>
      </c>
      <c r="AN538" s="73">
        <v>0</v>
      </c>
      <c r="AO538" s="17"/>
      <c r="AP538" s="17"/>
      <c r="AQ538" s="17"/>
      <c r="AR538" s="17"/>
      <c r="AS538" s="17"/>
      <c r="AT538" s="28"/>
      <c r="AU538" s="17">
        <v>69.73</v>
      </c>
      <c r="AV538" s="17">
        <v>63.2</v>
      </c>
      <c r="AW538" s="17">
        <v>2.3948465327775672</v>
      </c>
      <c r="AX538" s="17">
        <v>73.333333333333329</v>
      </c>
      <c r="AY538" s="17">
        <v>2.75</v>
      </c>
      <c r="AZ538" s="28">
        <v>1</v>
      </c>
    </row>
    <row r="539" spans="1:52" s="29" customFormat="1" ht="14" customHeight="1">
      <c r="A539" s="38" t="s">
        <v>51</v>
      </c>
      <c r="B539" s="39" t="s">
        <v>52</v>
      </c>
      <c r="C539" s="28">
        <v>10</v>
      </c>
      <c r="D539" s="28">
        <v>2006</v>
      </c>
      <c r="E539" s="36">
        <v>10.717702992724966</v>
      </c>
      <c r="F539" s="53">
        <v>10.695008485465662</v>
      </c>
      <c r="G539" s="53">
        <v>16.563329949631907</v>
      </c>
      <c r="H539" s="68">
        <v>0.64707417079276075</v>
      </c>
      <c r="I539" s="17">
        <v>2.1900214062242713</v>
      </c>
      <c r="J539" s="17">
        <v>1.4243372303639057</v>
      </c>
      <c r="K539" s="17">
        <v>1.7179476515398828</v>
      </c>
      <c r="L539" s="17">
        <v>2.0883977781887677</v>
      </c>
      <c r="M539" s="20">
        <v>17</v>
      </c>
      <c r="N539" s="69">
        <v>0</v>
      </c>
      <c r="O539" s="27">
        <v>16.966666666666669</v>
      </c>
      <c r="P539" s="27">
        <v>18.139999999999997</v>
      </c>
      <c r="Q539" s="29">
        <v>165</v>
      </c>
      <c r="R539" s="29">
        <v>127</v>
      </c>
      <c r="S539" s="29">
        <v>129</v>
      </c>
      <c r="T539" s="29">
        <v>0</v>
      </c>
      <c r="U539" s="29">
        <v>0</v>
      </c>
      <c r="V539" s="29">
        <v>0</v>
      </c>
      <c r="W539" s="32">
        <v>0.27083333333333331</v>
      </c>
      <c r="X539" s="63">
        <f t="shared" si="41"/>
        <v>1</v>
      </c>
      <c r="Y539" s="63">
        <f t="shared" si="42"/>
        <v>0</v>
      </c>
      <c r="Z539" s="32">
        <v>0.27083333333333331</v>
      </c>
      <c r="AA539" s="27">
        <v>325.31907068751752</v>
      </c>
      <c r="AB539" s="27"/>
      <c r="AC539" s="61">
        <v>1</v>
      </c>
      <c r="AD539" s="27">
        <v>7323.7935939762347</v>
      </c>
      <c r="AE539" s="27">
        <v>277.56801609844211</v>
      </c>
      <c r="AF539" s="27">
        <v>47.008719999999997</v>
      </c>
      <c r="AG539" s="30">
        <v>40</v>
      </c>
      <c r="AH539" s="51">
        <v>6.6222222000000004</v>
      </c>
      <c r="AI539" s="52">
        <v>86.333333999999994</v>
      </c>
      <c r="AJ539" s="52">
        <v>12.138889000000001</v>
      </c>
      <c r="AK539" s="70">
        <v>9.5038262157491976E-2</v>
      </c>
      <c r="AL539" s="73">
        <v>1</v>
      </c>
      <c r="AM539" s="77">
        <v>0</v>
      </c>
      <c r="AN539" s="73">
        <v>0</v>
      </c>
      <c r="AO539" s="17"/>
      <c r="AP539" s="17"/>
      <c r="AQ539" s="17"/>
      <c r="AR539" s="17"/>
      <c r="AS539" s="17"/>
      <c r="AT539" s="28"/>
      <c r="AU539" s="17">
        <v>72.739999999999995</v>
      </c>
      <c r="AV539" s="17">
        <v>48.77</v>
      </c>
      <c r="AW539" s="17">
        <v>1.7306600425833927</v>
      </c>
      <c r="AX539" s="17">
        <v>58.333333333333336</v>
      </c>
      <c r="AY539" s="17">
        <v>1.75</v>
      </c>
      <c r="AZ539" s="28">
        <v>1</v>
      </c>
    </row>
    <row r="540" spans="1:52" s="29" customFormat="1" ht="14" customHeight="1">
      <c r="A540" s="38" t="s">
        <v>53</v>
      </c>
      <c r="B540" s="39" t="s">
        <v>54</v>
      </c>
      <c r="C540" s="28">
        <v>11</v>
      </c>
      <c r="D540" s="28">
        <v>2006</v>
      </c>
      <c r="E540" s="36">
        <v>10.500055697528145</v>
      </c>
      <c r="F540" s="53">
        <v>9.5711824284791494</v>
      </c>
      <c r="G540" s="53">
        <v>15.450997694464974</v>
      </c>
      <c r="H540" s="68">
        <v>0.67957137171081128</v>
      </c>
      <c r="I540" s="17">
        <v>1.3464820785131804</v>
      </c>
      <c r="J540" s="17">
        <v>0.73961691636639482</v>
      </c>
      <c r="K540" s="17">
        <v>0.81333085520402537</v>
      </c>
      <c r="L540" s="17">
        <v>0.90299347890831017</v>
      </c>
      <c r="M540" s="20">
        <v>10</v>
      </c>
      <c r="N540" s="69">
        <v>0</v>
      </c>
      <c r="O540" s="27">
        <v>12</v>
      </c>
      <c r="P540" s="27">
        <v>12.36</v>
      </c>
      <c r="Q540" s="29">
        <v>37</v>
      </c>
      <c r="R540" s="29">
        <v>18.333333333333332</v>
      </c>
      <c r="S540" s="29">
        <v>32.799999999999997</v>
      </c>
      <c r="T540" s="29">
        <v>1</v>
      </c>
      <c r="U540" s="29">
        <v>30</v>
      </c>
      <c r="V540" s="29">
        <v>1</v>
      </c>
      <c r="W540" s="32">
        <v>0.34615384615384615</v>
      </c>
      <c r="X540" s="63">
        <f t="shared" si="41"/>
        <v>1</v>
      </c>
      <c r="Y540" s="63">
        <f t="shared" si="42"/>
        <v>1</v>
      </c>
      <c r="Z540" s="32">
        <v>0.34615384615384615</v>
      </c>
      <c r="AA540" s="27">
        <v>602.97950761867264</v>
      </c>
      <c r="AB540" s="27"/>
      <c r="AC540" s="61">
        <v>1</v>
      </c>
      <c r="AD540" s="27">
        <v>13030.362552178409</v>
      </c>
      <c r="AE540" s="27">
        <v>447.06956607256569</v>
      </c>
      <c r="AF540" s="27">
        <v>43.844830000000002</v>
      </c>
      <c r="AG540" s="30">
        <v>24.5</v>
      </c>
      <c r="AH540" s="51">
        <v>10.622222000000001</v>
      </c>
      <c r="AI540" s="52">
        <v>82.355554999999995</v>
      </c>
      <c r="AJ540" s="52">
        <v>2.1622222</v>
      </c>
      <c r="AK540" s="70">
        <v>7.8580717072264536E-2</v>
      </c>
      <c r="AL540" s="73">
        <v>0</v>
      </c>
      <c r="AM540" s="73">
        <v>0</v>
      </c>
      <c r="AN540" s="73">
        <v>0</v>
      </c>
      <c r="AO540" s="17"/>
      <c r="AP540" s="17"/>
      <c r="AQ540" s="17"/>
      <c r="AR540" s="17"/>
      <c r="AS540" s="17"/>
      <c r="AT540" s="28"/>
      <c r="AU540" s="17">
        <v>81.099999999999994</v>
      </c>
      <c r="AV540" s="17"/>
      <c r="AW540" s="17"/>
      <c r="AX540" s="17">
        <v>53.846153846153847</v>
      </c>
      <c r="AY540" s="17">
        <v>1.1666666666666667</v>
      </c>
      <c r="AZ540" s="28"/>
    </row>
    <row r="541" spans="1:52" s="29" customFormat="1" ht="14" customHeight="1">
      <c r="A541" s="38" t="s">
        <v>55</v>
      </c>
      <c r="B541" s="39" t="s">
        <v>57</v>
      </c>
      <c r="C541" s="28">
        <v>12</v>
      </c>
      <c r="D541" s="28">
        <v>2006</v>
      </c>
      <c r="E541" s="36">
        <v>12.46906300264801</v>
      </c>
      <c r="F541" s="53">
        <v>12.469063002648008</v>
      </c>
      <c r="G541" s="53">
        <v>15.913522637677907</v>
      </c>
      <c r="H541" s="68">
        <v>0.78355140383094268</v>
      </c>
      <c r="I541" s="17">
        <v>0.56306306306306309</v>
      </c>
      <c r="J541" s="17">
        <v>0.35392535392535396</v>
      </c>
      <c r="K541" s="17">
        <v>0.48491980523230521</v>
      </c>
      <c r="L541" s="17">
        <v>0.42862950187366061</v>
      </c>
      <c r="M541" s="20">
        <v>14.1</v>
      </c>
      <c r="N541" s="69">
        <v>0</v>
      </c>
      <c r="O541" s="27">
        <v>15.366666666666667</v>
      </c>
      <c r="P541" s="27">
        <v>16.839999999999996</v>
      </c>
      <c r="Q541" s="29">
        <v>96</v>
      </c>
      <c r="R541" s="29">
        <v>127.33333333333333</v>
      </c>
      <c r="S541" s="29">
        <v>132.4</v>
      </c>
      <c r="T541" s="29">
        <v>1</v>
      </c>
      <c r="U541" s="29">
        <v>30</v>
      </c>
      <c r="V541" s="29">
        <v>1</v>
      </c>
      <c r="W541" s="32">
        <v>4.3478260869565216E-2</v>
      </c>
      <c r="X541" s="63">
        <f t="shared" si="41"/>
        <v>0</v>
      </c>
      <c r="Y541" s="63">
        <f t="shared" si="42"/>
        <v>0</v>
      </c>
      <c r="Z541" s="32">
        <v>0.13043478260869565</v>
      </c>
      <c r="AA541" s="27">
        <v>667.85103773985145</v>
      </c>
      <c r="AB541" s="27"/>
      <c r="AC541" s="61">
        <v>1</v>
      </c>
      <c r="AD541" s="27">
        <v>12925.815642865249</v>
      </c>
      <c r="AE541" s="27">
        <v>344.78876935003728</v>
      </c>
      <c r="AF541" s="27">
        <v>44.333320000000001</v>
      </c>
      <c r="AG541" s="30">
        <v>29.9</v>
      </c>
      <c r="AH541" s="51">
        <v>6.8888888000000001</v>
      </c>
      <c r="AI541" s="52">
        <v>84.988888000000003</v>
      </c>
      <c r="AJ541" s="52">
        <v>3.5022221999999998</v>
      </c>
      <c r="AK541" s="70">
        <v>5.0321543408360127E-2</v>
      </c>
      <c r="AL541" s="73">
        <v>1</v>
      </c>
      <c r="AM541" s="77">
        <v>0</v>
      </c>
      <c r="AN541" s="73">
        <v>0</v>
      </c>
      <c r="AO541" s="17"/>
      <c r="AP541" s="17"/>
      <c r="AQ541" s="17"/>
      <c r="AR541" s="17"/>
      <c r="AS541" s="17"/>
      <c r="AT541" s="28"/>
      <c r="AU541" s="17">
        <v>78.650000000000006</v>
      </c>
      <c r="AV541" s="17">
        <v>61.39</v>
      </c>
      <c r="AW541" s="17">
        <v>2.3840776699029127</v>
      </c>
      <c r="AX541" s="17">
        <v>85.714285714285708</v>
      </c>
      <c r="AY541" s="17">
        <v>12</v>
      </c>
      <c r="AZ541" s="28">
        <v>1</v>
      </c>
    </row>
    <row r="542" spans="1:52" s="29" customFormat="1" ht="14" customHeight="1">
      <c r="A542" s="38" t="s">
        <v>60</v>
      </c>
      <c r="B542" s="39" t="s">
        <v>4</v>
      </c>
      <c r="C542" s="28">
        <v>13</v>
      </c>
      <c r="D542" s="28">
        <v>2006</v>
      </c>
      <c r="E542" s="36">
        <v>7.3391469307705748</v>
      </c>
      <c r="F542" s="53">
        <v>7.3391469307705748</v>
      </c>
      <c r="G542" s="53">
        <v>15.509920037579118</v>
      </c>
      <c r="H542" s="68">
        <v>0.4731905073003918</v>
      </c>
      <c r="I542" s="17">
        <v>0.84155812010766984</v>
      </c>
      <c r="J542" s="17">
        <v>0.72089353670987899</v>
      </c>
      <c r="K542" s="17">
        <v>0.76552255916516387</v>
      </c>
      <c r="L542" s="17">
        <v>0.69914384916277128</v>
      </c>
      <c r="M542" s="20">
        <v>11.9</v>
      </c>
      <c r="N542" s="69">
        <v>0</v>
      </c>
      <c r="O542" s="27">
        <v>12.233333333333334</v>
      </c>
      <c r="P542" s="27">
        <v>12.02</v>
      </c>
      <c r="Q542" s="29">
        <v>34</v>
      </c>
      <c r="R542" s="29">
        <v>40.333333333333336</v>
      </c>
      <c r="S542" s="29">
        <v>46.2</v>
      </c>
      <c r="T542" s="29">
        <v>1</v>
      </c>
      <c r="U542" s="29">
        <v>30</v>
      </c>
      <c r="V542" s="29">
        <v>1</v>
      </c>
      <c r="W542" s="32">
        <v>0.22916666666666666</v>
      </c>
      <c r="X542" s="63">
        <f t="shared" si="41"/>
        <v>1</v>
      </c>
      <c r="Y542" s="63">
        <f t="shared" si="42"/>
        <v>0</v>
      </c>
      <c r="Z542" s="32">
        <v>0.16666666666666663</v>
      </c>
      <c r="AA542" s="27">
        <v>538.85333345606716</v>
      </c>
      <c r="AB542" s="27"/>
      <c r="AC542" s="61">
        <v>1</v>
      </c>
      <c r="AD542" s="27">
        <v>13595.013461184193</v>
      </c>
      <c r="AE542" s="27">
        <v>400.34604483702083</v>
      </c>
      <c r="AF542" s="27">
        <v>42.925289999999997</v>
      </c>
      <c r="AG542" s="30">
        <v>20.3</v>
      </c>
      <c r="AH542" s="51">
        <v>9.8999998999999992</v>
      </c>
      <c r="AI542" s="52">
        <v>80.188890999999998</v>
      </c>
      <c r="AJ542" s="52">
        <v>11.204444000000001</v>
      </c>
      <c r="AK542" s="70">
        <v>0.1045234549516009</v>
      </c>
      <c r="AL542" s="73">
        <v>1</v>
      </c>
      <c r="AM542" s="77">
        <v>0</v>
      </c>
      <c r="AN542" s="73">
        <v>0</v>
      </c>
      <c r="AO542" s="17"/>
      <c r="AP542" s="17"/>
      <c r="AQ542" s="17"/>
      <c r="AR542" s="17"/>
      <c r="AS542" s="17"/>
      <c r="AT542" s="28"/>
      <c r="AU542" s="17">
        <v>74.430000000000007</v>
      </c>
      <c r="AV542" s="17">
        <v>33.409999999999997</v>
      </c>
      <c r="AW542" s="17">
        <v>1.5332721431849472</v>
      </c>
      <c r="AX542" s="17">
        <v>50</v>
      </c>
      <c r="AY542" s="17">
        <v>1.7142857142857142</v>
      </c>
      <c r="AZ542" s="28">
        <v>0</v>
      </c>
    </row>
    <row r="543" spans="1:52" s="29" customFormat="1" ht="14" customHeight="1">
      <c r="A543" s="38" t="s">
        <v>5</v>
      </c>
      <c r="B543" s="39" t="s">
        <v>6</v>
      </c>
      <c r="C543" s="28">
        <v>14</v>
      </c>
      <c r="D543" s="28">
        <v>2006</v>
      </c>
      <c r="E543" s="36">
        <v>5.8450181234449987</v>
      </c>
      <c r="F543" s="53">
        <v>5.3604940401924646</v>
      </c>
      <c r="G543" s="53">
        <v>8.4445017308751265</v>
      </c>
      <c r="H543" s="68">
        <v>0.69216850321366019</v>
      </c>
      <c r="I543" s="17">
        <v>0.99355146883209933</v>
      </c>
      <c r="J543" s="17">
        <v>0.91712443276809175</v>
      </c>
      <c r="K543" s="17">
        <v>1.3407385032980474</v>
      </c>
      <c r="L543" s="17">
        <v>1.5142013396122609</v>
      </c>
      <c r="M543" s="20">
        <v>17.100000000000001</v>
      </c>
      <c r="N543" s="69">
        <v>0</v>
      </c>
      <c r="O543" s="27">
        <v>16.100000000000001</v>
      </c>
      <c r="P543" s="27">
        <v>18.160000000000004</v>
      </c>
      <c r="Q543" s="29">
        <v>125</v>
      </c>
      <c r="R543" s="29">
        <v>86.666666666666671</v>
      </c>
      <c r="S543" s="29">
        <v>73.599999999999994</v>
      </c>
      <c r="T543" s="29">
        <v>1</v>
      </c>
      <c r="U543" s="29">
        <v>30</v>
      </c>
      <c r="V543" s="29">
        <v>1</v>
      </c>
      <c r="W543" s="32">
        <v>0.2857142857142857</v>
      </c>
      <c r="X543" s="63">
        <f t="shared" si="41"/>
        <v>1</v>
      </c>
      <c r="Y543" s="63">
        <f t="shared" si="42"/>
        <v>0</v>
      </c>
      <c r="Z543" s="32">
        <v>0.25714285714285712</v>
      </c>
      <c r="AA543" s="27">
        <v>444.4136708633157</v>
      </c>
      <c r="AB543" s="27"/>
      <c r="AC543" s="61">
        <v>1</v>
      </c>
      <c r="AD543" s="27">
        <v>6943.8377478523253</v>
      </c>
      <c r="AE543" s="27">
        <v>275.19180202619293</v>
      </c>
      <c r="AF543" s="27">
        <v>46.483780000000003</v>
      </c>
      <c r="AG543" s="30">
        <v>43.6</v>
      </c>
      <c r="AH543" s="51">
        <v>5.9000000999999997</v>
      </c>
      <c r="AI543" s="52">
        <v>72.288891000000007</v>
      </c>
      <c r="AJ543" s="52">
        <v>34.933334000000002</v>
      </c>
      <c r="AK543" s="70">
        <v>0.39106868764389868</v>
      </c>
      <c r="AL543" s="73">
        <v>1</v>
      </c>
      <c r="AM543" s="77">
        <v>0</v>
      </c>
      <c r="AN543" s="73">
        <v>0</v>
      </c>
      <c r="AO543" s="17"/>
      <c r="AP543" s="17"/>
      <c r="AQ543" s="17"/>
      <c r="AR543" s="17"/>
      <c r="AS543" s="17"/>
      <c r="AT543" s="28"/>
      <c r="AU543" s="17">
        <v>71.89</v>
      </c>
      <c r="AV543" s="17">
        <v>44.79</v>
      </c>
      <c r="AW543" s="17">
        <v>2.1440880804212541</v>
      </c>
      <c r="AX543" s="17">
        <v>60</v>
      </c>
      <c r="AY543" s="17">
        <v>2.4</v>
      </c>
      <c r="AZ543" s="28">
        <v>1</v>
      </c>
    </row>
    <row r="544" spans="1:52" s="29" customFormat="1" ht="14" customHeight="1">
      <c r="A544" s="38" t="s">
        <v>7</v>
      </c>
      <c r="B544" s="39" t="s">
        <v>8</v>
      </c>
      <c r="C544" s="28">
        <v>15</v>
      </c>
      <c r="D544" s="28">
        <v>2006</v>
      </c>
      <c r="E544" s="36">
        <v>12.02430756696582</v>
      </c>
      <c r="F544" s="53">
        <v>10.173165473943248</v>
      </c>
      <c r="G544" s="53">
        <v>17.852670312431979</v>
      </c>
      <c r="H544" s="68">
        <v>0.67352991773967341</v>
      </c>
      <c r="I544" s="17">
        <v>0.26044088921960745</v>
      </c>
      <c r="J544" s="17">
        <v>0.17672774625616222</v>
      </c>
      <c r="K544" s="17">
        <v>0.21554355353982815</v>
      </c>
      <c r="L544" s="17">
        <v>0.22546124454130251</v>
      </c>
      <c r="M544" s="20">
        <v>9.8000000000000007</v>
      </c>
      <c r="N544" s="69">
        <v>0</v>
      </c>
      <c r="O544" s="27">
        <v>10.266666666666667</v>
      </c>
      <c r="P544" s="27">
        <v>10.66</v>
      </c>
      <c r="Q544" s="29">
        <v>18</v>
      </c>
      <c r="R544" s="29">
        <v>38.333333333333336</v>
      </c>
      <c r="S544" s="29">
        <v>33.200000000000003</v>
      </c>
      <c r="T544" s="29">
        <v>1</v>
      </c>
      <c r="U544" s="29">
        <v>30</v>
      </c>
      <c r="V544" s="29">
        <v>1</v>
      </c>
      <c r="W544" s="32">
        <v>0.2857142857142857</v>
      </c>
      <c r="X544" s="63">
        <f t="shared" si="41"/>
        <v>1</v>
      </c>
      <c r="Y544" s="63">
        <f t="shared" si="42"/>
        <v>0</v>
      </c>
      <c r="Z544" s="32">
        <v>0.2857142857142857</v>
      </c>
      <c r="AA544" s="27">
        <v>630.36988774393456</v>
      </c>
      <c r="AB544" s="27"/>
      <c r="AC544" s="61">
        <v>1</v>
      </c>
      <c r="AD544" s="27">
        <v>46870.592695779887</v>
      </c>
      <c r="AE544" s="27">
        <v>504.70602397008975</v>
      </c>
      <c r="AF544" s="27">
        <v>44.338970000000003</v>
      </c>
      <c r="AG544" s="30">
        <v>20.5</v>
      </c>
      <c r="AH544" s="51">
        <v>5.9777775999999996</v>
      </c>
      <c r="AI544" s="52">
        <v>90.266665000000003</v>
      </c>
      <c r="AJ544" s="52">
        <v>5.4955556000000003</v>
      </c>
      <c r="AK544" s="70">
        <v>5.6395134537412461E-2</v>
      </c>
      <c r="AL544" s="73">
        <v>0</v>
      </c>
      <c r="AM544" s="73">
        <v>0</v>
      </c>
      <c r="AN544" s="73">
        <v>0</v>
      </c>
      <c r="AO544" s="17"/>
      <c r="AP544" s="17"/>
      <c r="AQ544" s="17"/>
      <c r="AR544" s="17"/>
      <c r="AS544" s="17"/>
      <c r="AT544" s="28"/>
      <c r="AU544" s="17">
        <v>77.94</v>
      </c>
      <c r="AV544" s="17">
        <v>40.770000000000003</v>
      </c>
      <c r="AW544" s="17">
        <v>3.653225806451613</v>
      </c>
      <c r="AX544" s="17">
        <v>48.571428571428569</v>
      </c>
      <c r="AY544" s="17">
        <v>3.4</v>
      </c>
      <c r="AZ544" s="28">
        <v>0</v>
      </c>
    </row>
    <row r="545" spans="1:53" s="29" customFormat="1" ht="14" customHeight="1">
      <c r="A545" s="38" t="s">
        <v>9</v>
      </c>
      <c r="B545" s="39" t="s">
        <v>10</v>
      </c>
      <c r="C545" s="28">
        <v>16</v>
      </c>
      <c r="D545" s="28">
        <v>2006</v>
      </c>
      <c r="E545" s="36">
        <v>11.776266676811584</v>
      </c>
      <c r="F545" s="53">
        <v>11.775878552962645</v>
      </c>
      <c r="G545" s="53">
        <v>18.780616667928935</v>
      </c>
      <c r="H545" s="68">
        <v>0.62704366342355211</v>
      </c>
      <c r="I545" s="17">
        <v>0.22411474675033619</v>
      </c>
      <c r="J545" s="17">
        <v>0.17032720753025549</v>
      </c>
      <c r="K545" s="17">
        <v>0.20599766169857017</v>
      </c>
      <c r="L545" s="17">
        <v>0.2487301767233682</v>
      </c>
      <c r="M545" s="20">
        <v>9.3000000000000007</v>
      </c>
      <c r="N545" s="69">
        <v>0</v>
      </c>
      <c r="O545" s="27">
        <v>10.933333333333332</v>
      </c>
      <c r="P545" s="27">
        <v>12.7</v>
      </c>
      <c r="Q545" s="29">
        <v>18</v>
      </c>
      <c r="R545" s="29">
        <v>21.333333333333332</v>
      </c>
      <c r="S545" s="29">
        <v>25.6</v>
      </c>
      <c r="T545" s="29">
        <v>1</v>
      </c>
      <c r="U545" s="29">
        <v>50</v>
      </c>
      <c r="V545" s="29">
        <v>1</v>
      </c>
      <c r="W545" s="32">
        <v>0.37209302325581395</v>
      </c>
      <c r="X545" s="63">
        <f t="shared" si="41"/>
        <v>1</v>
      </c>
      <c r="Y545" s="63">
        <f t="shared" si="42"/>
        <v>1</v>
      </c>
      <c r="Z545" s="32">
        <v>0.37209302325581395</v>
      </c>
      <c r="AA545" s="27">
        <v>544.56767656862201</v>
      </c>
      <c r="AB545" s="27"/>
      <c r="AC545" s="61">
        <v>1</v>
      </c>
      <c r="AD545" s="27">
        <v>12326.21436733386</v>
      </c>
      <c r="AE545" s="27">
        <v>436.7368240397164</v>
      </c>
      <c r="AF545" s="27">
        <v>44.965379999999996</v>
      </c>
      <c r="AG545" s="30">
        <v>27.3</v>
      </c>
      <c r="AH545" s="51">
        <v>7.9222220999999999</v>
      </c>
      <c r="AI545" s="52">
        <v>85.9</v>
      </c>
      <c r="AJ545" s="52">
        <v>2.9588890000000001</v>
      </c>
      <c r="AK545" s="70">
        <v>5.4805763268283784E-2</v>
      </c>
      <c r="AL545" s="73">
        <v>0</v>
      </c>
      <c r="AM545" s="73">
        <v>0</v>
      </c>
      <c r="AN545" s="73">
        <v>0</v>
      </c>
      <c r="AO545" s="17"/>
      <c r="AP545" s="17"/>
      <c r="AQ545" s="17"/>
      <c r="AR545" s="17"/>
      <c r="AS545" s="17"/>
      <c r="AT545" s="28"/>
      <c r="AU545" s="17">
        <v>73.97</v>
      </c>
      <c r="AV545" s="17">
        <v>32.15</v>
      </c>
      <c r="AW545" s="17">
        <v>1.5093896713615023</v>
      </c>
      <c r="AX545" s="17">
        <v>36.84210526315789</v>
      </c>
      <c r="AY545" s="17">
        <v>1.4</v>
      </c>
      <c r="AZ545" s="28">
        <v>0</v>
      </c>
    </row>
    <row r="546" spans="1:53" s="29" customFormat="1" ht="14" customHeight="1">
      <c r="A546" s="38" t="s">
        <v>11</v>
      </c>
      <c r="B546" s="39" t="s">
        <v>12</v>
      </c>
      <c r="C546" s="28">
        <v>17</v>
      </c>
      <c r="D546" s="28">
        <v>2006</v>
      </c>
      <c r="E546" s="36">
        <v>12.59524039726155</v>
      </c>
      <c r="F546" s="53">
        <v>12.59524039726155</v>
      </c>
      <c r="G546" s="53">
        <v>18.45779661767541</v>
      </c>
      <c r="H546" s="68">
        <v>0.68238049525370736</v>
      </c>
      <c r="I546" s="17">
        <v>3.2587782587782588</v>
      </c>
      <c r="J546" s="17">
        <v>2.9982363315696645</v>
      </c>
      <c r="K546" s="17">
        <v>3.7077503499328475</v>
      </c>
      <c r="L546" s="17">
        <v>3.9052081433405634</v>
      </c>
      <c r="M546" s="20">
        <v>14.9</v>
      </c>
      <c r="N546" s="69">
        <v>0</v>
      </c>
      <c r="O546" s="27">
        <v>14.866666666666667</v>
      </c>
      <c r="P546" s="27">
        <v>16.080000000000002</v>
      </c>
      <c r="Q546" s="29">
        <v>40</v>
      </c>
      <c r="R546" s="29">
        <v>47</v>
      </c>
      <c r="S546" s="29">
        <v>55.8</v>
      </c>
      <c r="T546" s="29">
        <v>1</v>
      </c>
      <c r="U546" s="29">
        <v>30</v>
      </c>
      <c r="V546" s="29">
        <v>1</v>
      </c>
      <c r="W546" s="32">
        <v>0.26666666666666666</v>
      </c>
      <c r="X546" s="63">
        <f t="shared" si="41"/>
        <v>1</v>
      </c>
      <c r="Y546" s="63">
        <f t="shared" si="42"/>
        <v>0</v>
      </c>
      <c r="Z546" s="32">
        <v>0.18333333333333332</v>
      </c>
      <c r="AA546" s="27">
        <v>359.75673567262612</v>
      </c>
      <c r="AB546" s="27"/>
      <c r="AC546" s="61">
        <v>1</v>
      </c>
      <c r="AD546" s="27">
        <v>5624.1462377201378</v>
      </c>
      <c r="AE546" s="27">
        <v>261.35070392987723</v>
      </c>
      <c r="AF546" s="27">
        <v>46.324330000000003</v>
      </c>
      <c r="AG546" s="30">
        <v>41.4</v>
      </c>
      <c r="AH546" s="51">
        <v>6.5555555999999999</v>
      </c>
      <c r="AI546" s="52">
        <v>85.455555000000004</v>
      </c>
      <c r="AJ546" s="52">
        <v>7.4233333000000004</v>
      </c>
      <c r="AK546" s="70">
        <v>0.14092959561785082</v>
      </c>
      <c r="AL546" s="73">
        <v>1</v>
      </c>
      <c r="AM546" s="73">
        <v>0</v>
      </c>
      <c r="AN546" s="73">
        <v>0</v>
      </c>
      <c r="AO546" s="17"/>
      <c r="AP546" s="17"/>
      <c r="AQ546" s="17"/>
      <c r="AR546" s="17"/>
      <c r="AS546" s="17"/>
      <c r="AT546" s="28"/>
      <c r="AU546" s="17">
        <v>67.34</v>
      </c>
      <c r="AV546" s="17">
        <v>36.69</v>
      </c>
      <c r="AW546" s="17">
        <v>1.5672789406236649</v>
      </c>
      <c r="AX546" s="17">
        <v>57.142857142857139</v>
      </c>
      <c r="AY546" s="17">
        <v>2.5</v>
      </c>
      <c r="AZ546" s="28">
        <v>1</v>
      </c>
    </row>
    <row r="547" spans="1:53" s="29" customFormat="1" ht="14" customHeight="1">
      <c r="A547" s="38" t="s">
        <v>13</v>
      </c>
      <c r="B547" s="39" t="s">
        <v>14</v>
      </c>
      <c r="C547" s="28">
        <v>18</v>
      </c>
      <c r="D547" s="28">
        <v>2006</v>
      </c>
      <c r="E547" s="36">
        <v>12.770206581377193</v>
      </c>
      <c r="F547" s="53">
        <v>12.198287494973204</v>
      </c>
      <c r="G547" s="53">
        <v>14.456866911252606</v>
      </c>
      <c r="H547" s="68">
        <v>0.88333154477872466</v>
      </c>
      <c r="I547" s="17">
        <v>0.61692969870875181</v>
      </c>
      <c r="J547" s="17">
        <v>0.58823529411764708</v>
      </c>
      <c r="K547" s="17">
        <v>0.67896164464899478</v>
      </c>
      <c r="L547" s="17">
        <v>0.73786706602802565</v>
      </c>
      <c r="M547" s="20">
        <v>14</v>
      </c>
      <c r="N547" s="69">
        <v>0</v>
      </c>
      <c r="O547" s="27">
        <v>15.699999999999998</v>
      </c>
      <c r="P547" s="27">
        <v>17.38</v>
      </c>
      <c r="Q547" s="29">
        <v>64</v>
      </c>
      <c r="R547" s="29">
        <v>48.666666666666664</v>
      </c>
      <c r="S547" s="29">
        <v>51.2</v>
      </c>
      <c r="T547" s="29">
        <v>1</v>
      </c>
      <c r="U547" s="29">
        <v>30</v>
      </c>
      <c r="V547" s="29">
        <v>0</v>
      </c>
      <c r="W547" s="32">
        <v>0.11764705882352941</v>
      </c>
      <c r="X547" s="63">
        <f t="shared" si="41"/>
        <v>0</v>
      </c>
      <c r="Y547" s="63">
        <f t="shared" si="42"/>
        <v>0</v>
      </c>
      <c r="Z547" s="32">
        <v>0.14705882352941177</v>
      </c>
      <c r="AA547" s="27">
        <v>677.92108262500858</v>
      </c>
      <c r="AB547" s="27"/>
      <c r="AC547" s="61">
        <v>1</v>
      </c>
      <c r="AD547" s="27">
        <v>8964.8011818485211</v>
      </c>
      <c r="AE547" s="27">
        <v>325.50289090604019</v>
      </c>
      <c r="AF547" s="27">
        <v>51.584710000000001</v>
      </c>
      <c r="AG547" s="30">
        <v>37.799999999999997</v>
      </c>
      <c r="AH547" s="51">
        <v>8.3444444000000004</v>
      </c>
      <c r="AI547" s="52">
        <v>86.611109999999996</v>
      </c>
      <c r="AJ547" s="52">
        <v>7.2977778000000004</v>
      </c>
      <c r="AK547" s="70">
        <v>6.742538114666094E-2</v>
      </c>
      <c r="AL547" s="73">
        <v>0</v>
      </c>
      <c r="AM547" s="73">
        <v>0</v>
      </c>
      <c r="AN547" s="73">
        <v>0</v>
      </c>
      <c r="AO547" s="17"/>
      <c r="AP547" s="17"/>
      <c r="AQ547" s="17"/>
      <c r="AR547" s="17"/>
      <c r="AS547" s="17"/>
      <c r="AT547" s="28"/>
      <c r="AU547" s="17">
        <v>77.39</v>
      </c>
      <c r="AV547" s="17">
        <v>36.56</v>
      </c>
      <c r="AW547" s="17">
        <v>1.2747559274755929</v>
      </c>
      <c r="AX547" s="17">
        <v>46.666666666666664</v>
      </c>
      <c r="AY547" s="17">
        <v>1.4</v>
      </c>
      <c r="AZ547" s="28">
        <v>1</v>
      </c>
    </row>
    <row r="548" spans="1:53" s="29" customFormat="1" ht="14" customHeight="1">
      <c r="A548" s="38" t="s">
        <v>15</v>
      </c>
      <c r="B548" s="39" t="s">
        <v>16</v>
      </c>
      <c r="C548" s="28">
        <v>19</v>
      </c>
      <c r="D548" s="28">
        <v>2006</v>
      </c>
      <c r="E548" s="36">
        <v>9.0411979621037215</v>
      </c>
      <c r="F548" s="53">
        <v>9.0411979621037197</v>
      </c>
      <c r="G548" s="53">
        <v>13.207613167945089</v>
      </c>
      <c r="H548" s="68">
        <v>0.68454442503258139</v>
      </c>
      <c r="I548" s="17">
        <v>0.24064492840813381</v>
      </c>
      <c r="J548" s="17">
        <v>0.12032246420406691</v>
      </c>
      <c r="K548" s="17">
        <v>0.16529742012490714</v>
      </c>
      <c r="L548" s="17">
        <v>0.18332264068206142</v>
      </c>
      <c r="M548" s="20">
        <v>12.8</v>
      </c>
      <c r="N548" s="69">
        <v>0</v>
      </c>
      <c r="O548" s="27">
        <v>14.666666666666666</v>
      </c>
      <c r="P548" s="27">
        <v>15.579999999999998</v>
      </c>
      <c r="Q548" s="29">
        <v>71</v>
      </c>
      <c r="R548" s="29">
        <v>47.333333333333336</v>
      </c>
      <c r="S548" s="29">
        <v>61.6</v>
      </c>
      <c r="T548" s="29">
        <v>1</v>
      </c>
      <c r="U548" s="29">
        <v>30</v>
      </c>
      <c r="V548" s="29">
        <v>1</v>
      </c>
      <c r="W548" s="32">
        <v>0.34883720930232559</v>
      </c>
      <c r="X548" s="63">
        <f t="shared" si="41"/>
        <v>1</v>
      </c>
      <c r="Y548" s="63">
        <f t="shared" si="42"/>
        <v>1</v>
      </c>
      <c r="Z548" s="32">
        <v>0.32558139534883723</v>
      </c>
      <c r="AA548" s="27">
        <v>580.58248774865024</v>
      </c>
      <c r="AB548" s="27"/>
      <c r="AC548" s="61">
        <v>1</v>
      </c>
      <c r="AD548" s="27">
        <v>14454.203304259272</v>
      </c>
      <c r="AE548" s="27">
        <v>324.54532345745559</v>
      </c>
      <c r="AF548" s="27">
        <v>39.648260000000001</v>
      </c>
      <c r="AG548" s="30">
        <v>27</v>
      </c>
      <c r="AH548" s="51">
        <v>8.2555554000000004</v>
      </c>
      <c r="AI548" s="52">
        <v>87.988887000000005</v>
      </c>
      <c r="AJ548" s="52">
        <v>5.2566667000000002</v>
      </c>
      <c r="AK548" s="70">
        <v>9.0458195559754373E-2</v>
      </c>
      <c r="AL548" s="73">
        <v>1</v>
      </c>
      <c r="AM548" s="73">
        <v>0</v>
      </c>
      <c r="AN548" s="73">
        <v>0</v>
      </c>
      <c r="AO548" s="17"/>
      <c r="AP548" s="17"/>
      <c r="AQ548" s="17"/>
      <c r="AR548" s="17"/>
      <c r="AS548" s="17"/>
      <c r="AT548" s="28"/>
      <c r="AU548" s="17">
        <v>72.510000000000005</v>
      </c>
      <c r="AV548" s="17">
        <v>36.049999999999997</v>
      </c>
      <c r="AW548" s="17">
        <v>2.1874999999999996</v>
      </c>
      <c r="AX548" s="17">
        <v>59.090909090909093</v>
      </c>
      <c r="AY548" s="17">
        <v>6.5</v>
      </c>
      <c r="AZ548" s="28">
        <v>1</v>
      </c>
    </row>
    <row r="549" spans="1:53" s="29" customFormat="1" ht="14" customHeight="1">
      <c r="A549" s="38" t="s">
        <v>17</v>
      </c>
      <c r="B549" s="39" t="s">
        <v>18</v>
      </c>
      <c r="C549" s="28">
        <v>20</v>
      </c>
      <c r="D549" s="28">
        <v>2006</v>
      </c>
      <c r="E549" s="36">
        <v>8.5000000001667964</v>
      </c>
      <c r="F549" s="53">
        <v>8.2518001782788399</v>
      </c>
      <c r="G549" s="53">
        <v>11.93429485635653</v>
      </c>
      <c r="H549" s="68">
        <v>0.71223311494096908</v>
      </c>
      <c r="I549" s="17">
        <v>0</v>
      </c>
      <c r="J549" s="17">
        <v>0</v>
      </c>
      <c r="K549" s="17">
        <v>3.5455217669076985E-2</v>
      </c>
      <c r="L549" s="17">
        <v>4.5264153614069283E-2</v>
      </c>
      <c r="M549" s="20">
        <v>15.4</v>
      </c>
      <c r="N549" s="69">
        <v>0</v>
      </c>
      <c r="O549" s="27">
        <v>12.766666666666666</v>
      </c>
      <c r="P549" s="27">
        <v>14.2</v>
      </c>
      <c r="Q549" s="29">
        <v>39</v>
      </c>
      <c r="R549" s="29">
        <v>19.666666666666668</v>
      </c>
      <c r="S549" s="29">
        <v>38.799999999999997</v>
      </c>
      <c r="T549" s="29">
        <v>1</v>
      </c>
      <c r="U549" s="29">
        <v>30</v>
      </c>
      <c r="V549" s="29">
        <v>1</v>
      </c>
      <c r="W549" s="32">
        <v>0.16666666666666666</v>
      </c>
      <c r="X549" s="63">
        <f t="shared" si="41"/>
        <v>1</v>
      </c>
      <c r="Y549" s="63">
        <f t="shared" si="42"/>
        <v>0</v>
      </c>
      <c r="Z549" s="32">
        <v>0.125</v>
      </c>
      <c r="AA549" s="27">
        <v>650.82818318447266</v>
      </c>
      <c r="AB549" s="27"/>
      <c r="AC549" s="61">
        <v>1</v>
      </c>
      <c r="AD549" s="27"/>
      <c r="AE549" s="27">
        <v>767.18752851860313</v>
      </c>
      <c r="AF549" s="27">
        <v>40.464210000000001</v>
      </c>
      <c r="AG549" s="30">
        <v>5.8</v>
      </c>
      <c r="AH549" s="51">
        <v>5.2111112000000004</v>
      </c>
      <c r="AI549" s="52">
        <v>96.099997999999999</v>
      </c>
      <c r="AJ549" s="52">
        <v>0.98222222999999997</v>
      </c>
      <c r="AK549" s="70">
        <v>6.4270365305723776E-2</v>
      </c>
      <c r="AL549" s="73">
        <v>0</v>
      </c>
      <c r="AM549" s="73">
        <v>0</v>
      </c>
      <c r="AN549" s="73">
        <v>0</v>
      </c>
      <c r="AO549" s="17"/>
      <c r="AP549" s="17"/>
      <c r="AQ549" s="17"/>
      <c r="AR549" s="17"/>
      <c r="AS549" s="17"/>
      <c r="AT549" s="28"/>
      <c r="AU549" s="17">
        <v>76.260000000000005</v>
      </c>
      <c r="AV549" s="17">
        <v>63.43</v>
      </c>
      <c r="AW549" s="17">
        <v>3.1215551181102361</v>
      </c>
      <c r="AX549" s="17">
        <v>80</v>
      </c>
      <c r="AY549" s="17">
        <v>4</v>
      </c>
      <c r="AZ549" s="28">
        <v>1</v>
      </c>
    </row>
    <row r="550" spans="1:53" s="29" customFormat="1" ht="14" customHeight="1">
      <c r="A550" s="38" t="s">
        <v>19</v>
      </c>
      <c r="B550" s="39" t="s">
        <v>20</v>
      </c>
      <c r="C550" s="28">
        <v>21</v>
      </c>
      <c r="D550" s="28">
        <v>2006</v>
      </c>
      <c r="E550" s="36">
        <v>8.6636584295889687</v>
      </c>
      <c r="F550" s="53">
        <v>7.7386528307159059</v>
      </c>
      <c r="G550" s="53">
        <v>12.830240273587487</v>
      </c>
      <c r="H550" s="68">
        <v>0.67525301513051927</v>
      </c>
      <c r="I550" s="17">
        <v>0.47251629882169982</v>
      </c>
      <c r="J550" s="17">
        <v>0.17345535020037084</v>
      </c>
      <c r="K550" s="17">
        <v>0.19321554025231499</v>
      </c>
      <c r="L550" s="17">
        <v>0.21499066221987473</v>
      </c>
      <c r="M550" s="20">
        <v>11</v>
      </c>
      <c r="N550" s="69">
        <v>0</v>
      </c>
      <c r="O550" s="27">
        <v>11.799999999999999</v>
      </c>
      <c r="P550" s="27">
        <v>12.66</v>
      </c>
      <c r="Q550" s="29">
        <v>40</v>
      </c>
      <c r="R550" s="29">
        <v>35.666666666666664</v>
      </c>
      <c r="S550" s="29">
        <v>38.200000000000003</v>
      </c>
      <c r="T550" s="29">
        <v>1</v>
      </c>
      <c r="U550" s="29">
        <v>33</v>
      </c>
      <c r="V550" s="29">
        <v>1</v>
      </c>
      <c r="W550" s="32">
        <v>0.34</v>
      </c>
      <c r="X550" s="63">
        <f t="shared" si="41"/>
        <v>1</v>
      </c>
      <c r="Y550" s="63">
        <f t="shared" si="42"/>
        <v>1</v>
      </c>
      <c r="Z550" s="32">
        <v>0.32</v>
      </c>
      <c r="AA550" s="27">
        <v>487.38524371370988</v>
      </c>
      <c r="AB550" s="27"/>
      <c r="AC550" s="61">
        <v>1</v>
      </c>
      <c r="AD550" s="27">
        <v>14395.961642183327</v>
      </c>
      <c r="AE550" s="27">
        <v>402.32711094204564</v>
      </c>
      <c r="AF550" s="27">
        <v>43.632929999999995</v>
      </c>
      <c r="AG550" s="30">
        <v>24.527179487179488</v>
      </c>
      <c r="AH550" s="51">
        <v>11.711111000000001</v>
      </c>
      <c r="AI550" s="52">
        <v>90.144443999999993</v>
      </c>
      <c r="AJ550" s="52">
        <v>23.371110999999999</v>
      </c>
      <c r="AK550" s="70">
        <v>8.013517252282519E-2</v>
      </c>
      <c r="AL550" s="73">
        <v>0</v>
      </c>
      <c r="AM550" s="73">
        <v>0</v>
      </c>
      <c r="AN550" s="73">
        <v>0</v>
      </c>
      <c r="AO550" s="17"/>
      <c r="AP550" s="17"/>
      <c r="AQ550" s="17"/>
      <c r="AR550" s="17"/>
      <c r="AS550" s="17"/>
      <c r="AT550" s="28"/>
      <c r="AU550" s="17">
        <v>75.680000000000007</v>
      </c>
      <c r="AV550" s="17">
        <v>51.01</v>
      </c>
      <c r="AW550" s="17">
        <v>1.4512091038406827</v>
      </c>
      <c r="AX550" s="17">
        <v>56.000000000000007</v>
      </c>
      <c r="AY550" s="17">
        <v>1.5555555555555556</v>
      </c>
      <c r="AZ550" s="28">
        <v>1</v>
      </c>
    </row>
    <row r="551" spans="1:53" s="29" customFormat="1" ht="14" customHeight="1">
      <c r="A551" s="38" t="s">
        <v>61</v>
      </c>
      <c r="B551" s="39" t="s">
        <v>40</v>
      </c>
      <c r="C551" s="28">
        <v>22</v>
      </c>
      <c r="D551" s="28">
        <v>2006</v>
      </c>
      <c r="E551" s="36">
        <v>10.946095073580857</v>
      </c>
      <c r="F551" s="53">
        <v>10.946095073580857</v>
      </c>
      <c r="G551" s="53">
        <v>17.889226266992743</v>
      </c>
      <c r="H551" s="68">
        <v>0.6118819735528418</v>
      </c>
      <c r="I551" s="17">
        <v>3.8544539024097833</v>
      </c>
      <c r="J551" s="17">
        <v>3.6566358949766218</v>
      </c>
      <c r="K551" s="17">
        <v>3.8311364473283116</v>
      </c>
      <c r="L551" s="17">
        <v>4.6089896006045095</v>
      </c>
      <c r="M551" s="20">
        <v>12.1</v>
      </c>
      <c r="N551" s="69">
        <v>0</v>
      </c>
      <c r="O551" s="27">
        <v>12.533333333333333</v>
      </c>
      <c r="P551" s="27">
        <v>12.84</v>
      </c>
      <c r="Q551" s="29">
        <v>41</v>
      </c>
      <c r="R551" s="29">
        <v>57</v>
      </c>
      <c r="S551" s="29">
        <v>58.8</v>
      </c>
      <c r="T551" s="29">
        <v>1</v>
      </c>
      <c r="U551" s="29">
        <v>50</v>
      </c>
      <c r="V551" s="29">
        <v>1</v>
      </c>
      <c r="W551" s="32">
        <v>0.48</v>
      </c>
      <c r="X551" s="63">
        <f t="shared" si="41"/>
        <v>1</v>
      </c>
      <c r="Y551" s="63">
        <f t="shared" si="42"/>
        <v>1</v>
      </c>
      <c r="Z551" s="32">
        <v>0.46</v>
      </c>
      <c r="AA551" s="27">
        <v>396.08884810703989</v>
      </c>
      <c r="AB551" s="27"/>
      <c r="AC551" s="61">
        <v>1</v>
      </c>
      <c r="AD551" s="27">
        <v>9268.6231249429184</v>
      </c>
      <c r="AE551" s="27">
        <v>261.95298806303089</v>
      </c>
      <c r="AF551" s="27">
        <v>46.440740000000005</v>
      </c>
      <c r="AG551" s="30">
        <v>44.2</v>
      </c>
      <c r="AH551" s="51">
        <v>7.4333331999999999</v>
      </c>
      <c r="AI551" s="52">
        <v>67.544442000000004</v>
      </c>
      <c r="AJ551" s="52">
        <v>6.1833333000000001</v>
      </c>
      <c r="AK551" s="70">
        <v>0.19815668202764977</v>
      </c>
      <c r="AL551" s="73">
        <v>0</v>
      </c>
      <c r="AM551" s="73">
        <v>0</v>
      </c>
      <c r="AN551" s="73">
        <v>0</v>
      </c>
      <c r="AO551" s="17"/>
      <c r="AP551" s="17"/>
      <c r="AQ551" s="17"/>
      <c r="AR551" s="17"/>
      <c r="AS551" s="17"/>
      <c r="AT551" s="28"/>
      <c r="AU551" s="17">
        <v>64.87</v>
      </c>
      <c r="AV551" s="17">
        <v>44.98</v>
      </c>
      <c r="AW551" s="17">
        <v>1.1312877263581489</v>
      </c>
      <c r="AX551" s="17">
        <v>48</v>
      </c>
      <c r="AY551" s="17">
        <v>1.1428571428571428</v>
      </c>
      <c r="AZ551" s="28">
        <v>1</v>
      </c>
    </row>
    <row r="552" spans="1:53" s="29" customFormat="1" ht="14" customHeight="1">
      <c r="A552" s="38" t="s">
        <v>41</v>
      </c>
      <c r="B552" s="39" t="s">
        <v>42</v>
      </c>
      <c r="C552" s="28">
        <v>23</v>
      </c>
      <c r="D552" s="28">
        <v>2006</v>
      </c>
      <c r="E552" s="36">
        <v>10.991436925020814</v>
      </c>
      <c r="F552" s="53">
        <v>9.9741313793090729</v>
      </c>
      <c r="G552" s="53">
        <v>16.070968795901592</v>
      </c>
      <c r="H552" s="68">
        <v>0.68393119696827753</v>
      </c>
      <c r="I552" s="17">
        <v>8.4709868699703511E-2</v>
      </c>
      <c r="J552" s="17">
        <v>4.2354934349851756E-2</v>
      </c>
      <c r="K552" s="17">
        <v>5.7772663118111613E-2</v>
      </c>
      <c r="L552" s="17">
        <v>5.3062861900305791E-2</v>
      </c>
      <c r="M552" s="20">
        <v>10.9</v>
      </c>
      <c r="N552" s="69">
        <v>0</v>
      </c>
      <c r="O552" s="27">
        <v>7.2333333333333343</v>
      </c>
      <c r="P552" s="27">
        <v>7.8400000000000007</v>
      </c>
      <c r="Q552" s="29">
        <v>0</v>
      </c>
      <c r="R552" s="29">
        <v>43.333333333333336</v>
      </c>
      <c r="S552" s="29">
        <v>34.799999999999997</v>
      </c>
      <c r="T552" s="29">
        <v>1</v>
      </c>
      <c r="U552" s="29">
        <v>30</v>
      </c>
      <c r="V552" s="29">
        <v>1</v>
      </c>
      <c r="W552" s="32">
        <v>0.33333333333333331</v>
      </c>
      <c r="X552" s="63">
        <f t="shared" si="41"/>
        <v>1</v>
      </c>
      <c r="Y552" s="63">
        <f t="shared" si="42"/>
        <v>1</v>
      </c>
      <c r="Z552" s="32">
        <v>0.33333333333333326</v>
      </c>
      <c r="AA552" s="27">
        <v>750.77274332831598</v>
      </c>
      <c r="AB552" s="27"/>
      <c r="AC552" s="61">
        <v>1</v>
      </c>
      <c r="AD552" s="27">
        <v>35583.664876349743</v>
      </c>
      <c r="AE552" s="27">
        <v>859.30751422717333</v>
      </c>
      <c r="AF552" s="27">
        <v>42.589889999999997</v>
      </c>
      <c r="AG552" s="30">
        <v>7.6</v>
      </c>
      <c r="AH552" s="51">
        <v>3.4</v>
      </c>
      <c r="AI552" s="52">
        <v>98.044444999999996</v>
      </c>
      <c r="AJ552" s="52">
        <v>0.11666666000000001</v>
      </c>
      <c r="AK552" s="70">
        <v>2.0876826722338204E-2</v>
      </c>
      <c r="AL552" s="73">
        <v>0</v>
      </c>
      <c r="AM552" s="73">
        <v>0</v>
      </c>
      <c r="AN552" s="73">
        <v>0</v>
      </c>
      <c r="AO552" s="17"/>
      <c r="AP552" s="17"/>
      <c r="AQ552" s="17"/>
      <c r="AR552" s="17"/>
      <c r="AS552" s="17"/>
      <c r="AT552" s="28"/>
      <c r="AU552" s="17">
        <v>71.959999999999994</v>
      </c>
      <c r="AV552" s="17">
        <v>25.52</v>
      </c>
      <c r="AW552" s="17">
        <v>1.268389662027833</v>
      </c>
      <c r="AX552" s="17">
        <v>33.333333333333329</v>
      </c>
      <c r="AY552" s="17">
        <v>1.25</v>
      </c>
      <c r="AZ552" s="28">
        <v>1</v>
      </c>
    </row>
    <row r="553" spans="1:53" s="29" customFormat="1" ht="14" customHeight="1">
      <c r="A553" s="38" t="s">
        <v>43</v>
      </c>
      <c r="B553" s="39" t="s">
        <v>62</v>
      </c>
      <c r="C553" s="28">
        <v>24</v>
      </c>
      <c r="D553" s="28">
        <v>2006</v>
      </c>
      <c r="E553" s="36">
        <v>9.6834797602158353</v>
      </c>
      <c r="F553" s="53">
        <v>9.683479759613931</v>
      </c>
      <c r="G553" s="53">
        <v>18.845446966277862</v>
      </c>
      <c r="H553" s="68">
        <v>0.51383656633581065</v>
      </c>
      <c r="I553" s="17">
        <v>0.70154489140980669</v>
      </c>
      <c r="J553" s="17">
        <v>0.53362191208299126</v>
      </c>
      <c r="K553" s="17">
        <v>0.66859560143958152</v>
      </c>
      <c r="L553" s="17">
        <v>0.86465453254321945</v>
      </c>
      <c r="M553" s="20">
        <v>13.5</v>
      </c>
      <c r="N553" s="69">
        <v>0</v>
      </c>
      <c r="O553" s="27">
        <v>16.733333333333334</v>
      </c>
      <c r="P553" s="27">
        <v>19.5</v>
      </c>
      <c r="Q553" s="29">
        <v>68</v>
      </c>
      <c r="R553" s="29">
        <v>50</v>
      </c>
      <c r="S553" s="29">
        <v>55.2</v>
      </c>
      <c r="T553" s="29">
        <v>1</v>
      </c>
      <c r="U553" s="29">
        <v>30</v>
      </c>
      <c r="V553" s="29">
        <v>1</v>
      </c>
      <c r="W553" s="32">
        <v>0.15</v>
      </c>
      <c r="X553" s="63">
        <f t="shared" si="41"/>
        <v>1</v>
      </c>
      <c r="Y553" s="63">
        <f t="shared" si="42"/>
        <v>0</v>
      </c>
      <c r="Z553" s="32">
        <v>0.15</v>
      </c>
      <c r="AA553" s="27">
        <v>510.20779850259299</v>
      </c>
      <c r="AB553" s="27"/>
      <c r="AC553" s="61">
        <v>1</v>
      </c>
      <c r="AD553" s="27">
        <v>5048.0141294184186</v>
      </c>
      <c r="AE553" s="27">
        <v>499.72538206828699</v>
      </c>
      <c r="AF553" s="27">
        <v>49.353659999999998</v>
      </c>
      <c r="AG553" s="30">
        <v>37.4</v>
      </c>
      <c r="AH553" s="51">
        <v>7.7777778</v>
      </c>
      <c r="AI553" s="52">
        <v>80.222223999999997</v>
      </c>
      <c r="AJ553" s="52">
        <v>62.135556999999999</v>
      </c>
      <c r="AK553" s="70">
        <v>8.2207249595362672E-2</v>
      </c>
      <c r="AL553" s="73">
        <v>0</v>
      </c>
      <c r="AM553" s="73">
        <v>0</v>
      </c>
      <c r="AN553" s="73">
        <v>0</v>
      </c>
      <c r="AO553" s="17"/>
      <c r="AP553" s="17"/>
      <c r="AQ553" s="17"/>
      <c r="AR553" s="17"/>
      <c r="AS553" s="17"/>
      <c r="AT553" s="28"/>
      <c r="AU553" s="17">
        <v>72.760000000000005</v>
      </c>
      <c r="AV553" s="17">
        <v>56.7</v>
      </c>
      <c r="AW553" s="17">
        <v>2.4303471924560656</v>
      </c>
      <c r="AX553" s="17">
        <v>65</v>
      </c>
      <c r="AY553" s="17">
        <v>3.25</v>
      </c>
      <c r="AZ553" s="28">
        <v>1</v>
      </c>
    </row>
    <row r="554" spans="1:53" s="29" customFormat="1" ht="14" customHeight="1">
      <c r="A554" s="38" t="s">
        <v>47</v>
      </c>
      <c r="B554" s="39" t="s">
        <v>48</v>
      </c>
      <c r="C554" s="28">
        <v>1</v>
      </c>
      <c r="D554" s="28">
        <v>2007</v>
      </c>
      <c r="E554" s="36">
        <v>7.8338683426806472</v>
      </c>
      <c r="F554" s="53">
        <v>6.8336159635422682</v>
      </c>
      <c r="G554" s="53">
        <v>13.575094737663369</v>
      </c>
      <c r="H554" s="68">
        <v>0.57707651357643952</v>
      </c>
      <c r="I554" s="17">
        <v>1.4447393790525997</v>
      </c>
      <c r="J554" s="17">
        <v>0.14262509409294402</v>
      </c>
      <c r="K554" s="17">
        <v>0.13281021038648258</v>
      </c>
      <c r="L554" s="17">
        <v>0.15508036587624488</v>
      </c>
      <c r="M554" s="20">
        <v>13.6</v>
      </c>
      <c r="N554" s="69">
        <v>0</v>
      </c>
      <c r="O554" s="27">
        <v>13.033333333333333</v>
      </c>
      <c r="P554" s="27">
        <v>13.679999999999998</v>
      </c>
      <c r="Q554" s="29">
        <v>37</v>
      </c>
      <c r="R554" s="29">
        <v>34</v>
      </c>
      <c r="S554" s="29">
        <v>31</v>
      </c>
      <c r="T554" s="29">
        <v>1</v>
      </c>
      <c r="U554" s="29">
        <v>30</v>
      </c>
      <c r="V554" s="29">
        <v>1</v>
      </c>
      <c r="W554" s="32">
        <v>0.30434782608695654</v>
      </c>
      <c r="X554" s="63">
        <f t="shared" si="41"/>
        <v>1</v>
      </c>
      <c r="Y554" s="63">
        <f t="shared" si="42"/>
        <v>1</v>
      </c>
      <c r="Z554" s="32">
        <v>0.29347826086956524</v>
      </c>
      <c r="AA554" s="27">
        <v>850.70921329871089</v>
      </c>
      <c r="AB554" s="27"/>
      <c r="AC554" s="27"/>
      <c r="AD554" s="27">
        <v>14636.454432838929</v>
      </c>
      <c r="AE554" s="27">
        <v>427.88436434946959</v>
      </c>
      <c r="AF554" s="27">
        <v>44.241819999999997</v>
      </c>
      <c r="AG554" s="30">
        <v>22.471062892015595</v>
      </c>
      <c r="AH554" s="51">
        <v>10.666667</v>
      </c>
      <c r="AI554" s="52">
        <v>96.933331999999993</v>
      </c>
      <c r="AJ554" s="52">
        <v>48.853332999999999</v>
      </c>
      <c r="AK554" s="70">
        <v>5.5744789115336271E-2</v>
      </c>
      <c r="AL554" s="73">
        <v>1</v>
      </c>
      <c r="AM554" s="73">
        <v>1</v>
      </c>
      <c r="AN554" s="73">
        <v>0</v>
      </c>
      <c r="AO554" s="17">
        <v>76.95</v>
      </c>
      <c r="AP554" s="17">
        <v>47.93</v>
      </c>
      <c r="AQ554" s="17">
        <v>2.6176952484980887</v>
      </c>
      <c r="AR554" s="17">
        <v>56.521739130434781</v>
      </c>
      <c r="AS554" s="17">
        <v>2.3636363636363638</v>
      </c>
      <c r="AT554" s="28">
        <v>1</v>
      </c>
      <c r="AU554" s="17">
        <v>76.95</v>
      </c>
      <c r="AV554" s="17">
        <v>47.93</v>
      </c>
      <c r="AW554" s="17">
        <v>2.6176952484980887</v>
      </c>
      <c r="AX554" s="17">
        <v>56.521739130434781</v>
      </c>
      <c r="AY554" s="17">
        <v>2.3636363636363638</v>
      </c>
      <c r="AZ554" s="28">
        <v>1</v>
      </c>
      <c r="BA554" s="15"/>
    </row>
    <row r="555" spans="1:53" s="29" customFormat="1" ht="14" customHeight="1">
      <c r="A555" s="38" t="s">
        <v>33</v>
      </c>
      <c r="B555" s="39" t="s">
        <v>34</v>
      </c>
      <c r="C555" s="28">
        <v>2</v>
      </c>
      <c r="D555" s="28">
        <v>2007</v>
      </c>
      <c r="E555" s="36">
        <v>23.102463268706103</v>
      </c>
      <c r="F555" s="53">
        <v>23.102463268706103</v>
      </c>
      <c r="G555" s="53">
        <v>26.262907361339234</v>
      </c>
      <c r="H555" s="68">
        <v>0.8796613014259983</v>
      </c>
      <c r="I555" s="17">
        <v>0.25300833076211049</v>
      </c>
      <c r="J555" s="17">
        <v>0.21598272138228944</v>
      </c>
      <c r="K555" s="17">
        <v>0.18132119260323662</v>
      </c>
      <c r="L555" s="17">
        <v>0.18811206222878746</v>
      </c>
      <c r="M555" s="20">
        <v>8.4</v>
      </c>
      <c r="N555" s="69">
        <v>0</v>
      </c>
      <c r="O555" s="27">
        <v>8.2333333333333343</v>
      </c>
      <c r="P555" s="27">
        <v>8.7399999999999984</v>
      </c>
      <c r="Q555" s="29">
        <v>33</v>
      </c>
      <c r="R555" s="29">
        <v>19.333333333333332</v>
      </c>
      <c r="S555" s="29">
        <v>18</v>
      </c>
      <c r="T555" s="29">
        <v>1</v>
      </c>
      <c r="U555" s="29">
        <v>30</v>
      </c>
      <c r="V555" s="29">
        <v>1</v>
      </c>
      <c r="W555" s="32">
        <v>0.36666666666666664</v>
      </c>
      <c r="X555" s="63">
        <f t="shared" si="41"/>
        <v>1</v>
      </c>
      <c r="Y555" s="63">
        <f t="shared" si="42"/>
        <v>1</v>
      </c>
      <c r="Z555" s="32">
        <v>0.36666666666666664</v>
      </c>
      <c r="AA555" s="27">
        <v>1384.5772919006095</v>
      </c>
      <c r="AB555" s="27"/>
      <c r="AC555" s="27"/>
      <c r="AD555" s="27">
        <v>66741.859743611698</v>
      </c>
      <c r="AE555" s="27">
        <v>854.53453579710936</v>
      </c>
      <c r="AF555" s="27">
        <v>45.837859999999999</v>
      </c>
      <c r="AG555" s="30">
        <v>8.4</v>
      </c>
      <c r="AH555" s="51">
        <v>16.666667</v>
      </c>
      <c r="AI555" s="52">
        <v>100</v>
      </c>
      <c r="AJ555" s="52">
        <v>14260.736999999999</v>
      </c>
      <c r="AK555" s="70">
        <v>2.2111987270982989E-2</v>
      </c>
      <c r="AL555" s="73">
        <v>1</v>
      </c>
      <c r="AM555" s="73">
        <v>1</v>
      </c>
      <c r="AN555" s="73">
        <v>0</v>
      </c>
      <c r="AO555" s="17">
        <v>70.05</v>
      </c>
      <c r="AP555" s="17">
        <v>44.32</v>
      </c>
      <c r="AQ555" s="17">
        <v>3.0692520775623269</v>
      </c>
      <c r="AR555" s="17">
        <v>50</v>
      </c>
      <c r="AS555" s="17">
        <v>3</v>
      </c>
      <c r="AT555" s="28">
        <v>0</v>
      </c>
      <c r="AU555" s="17">
        <v>70.05</v>
      </c>
      <c r="AV555" s="17">
        <v>44.32</v>
      </c>
      <c r="AW555" s="17">
        <v>3.0692520775623269</v>
      </c>
      <c r="AX555" s="17">
        <v>50</v>
      </c>
      <c r="AY555" s="17">
        <v>3</v>
      </c>
      <c r="AZ555" s="28">
        <v>0</v>
      </c>
    </row>
    <row r="556" spans="1:53" s="29" customFormat="1" ht="14" customHeight="1">
      <c r="A556" s="38" t="s">
        <v>35</v>
      </c>
      <c r="B556" s="39" t="s">
        <v>36</v>
      </c>
      <c r="C556" s="28">
        <v>3</v>
      </c>
      <c r="D556" s="28">
        <v>2007</v>
      </c>
      <c r="E556" s="36">
        <v>8.5623133368011537</v>
      </c>
      <c r="F556" s="53">
        <v>8.5623133368011537</v>
      </c>
      <c r="G556" s="53">
        <v>16.691871893715359</v>
      </c>
      <c r="H556" s="68">
        <v>0.51296303921580788</v>
      </c>
      <c r="I556" s="17">
        <v>1.9793205317577549</v>
      </c>
      <c r="J556" s="17">
        <v>1.7725258493353029</v>
      </c>
      <c r="K556" s="17">
        <v>2.001692556619032</v>
      </c>
      <c r="L556" s="17">
        <v>2.0861696702617527</v>
      </c>
      <c r="M556" s="20">
        <v>14.9</v>
      </c>
      <c r="N556" s="69">
        <v>0</v>
      </c>
      <c r="O556" s="27">
        <v>15.700000000000001</v>
      </c>
      <c r="P556" s="27">
        <v>17.800000000000004</v>
      </c>
      <c r="Q556" s="29">
        <v>72</v>
      </c>
      <c r="R556" s="29">
        <v>61.666666666666664</v>
      </c>
      <c r="S556" s="29">
        <v>42</v>
      </c>
      <c r="T556" s="29">
        <v>1</v>
      </c>
      <c r="U556" s="29">
        <v>30</v>
      </c>
      <c r="V556" s="29">
        <v>1</v>
      </c>
      <c r="W556" s="32">
        <v>0.31707317073170732</v>
      </c>
      <c r="X556" s="63">
        <f t="shared" si="41"/>
        <v>1</v>
      </c>
      <c r="Y556" s="63">
        <f t="shared" si="42"/>
        <v>1</v>
      </c>
      <c r="Z556" s="32">
        <v>0.31707317073170732</v>
      </c>
      <c r="AA556" s="27">
        <v>241.12814770035931</v>
      </c>
      <c r="AB556" s="27"/>
      <c r="AC556" s="27"/>
      <c r="AD556" s="27"/>
      <c r="AE556" s="27">
        <v>306.17956722899129</v>
      </c>
      <c r="AF556" s="27">
        <v>42.914360000000002</v>
      </c>
      <c r="AG556" s="30">
        <v>28.199999999999996</v>
      </c>
      <c r="AH556" s="51">
        <v>7.6666667000000004</v>
      </c>
      <c r="AI556" s="52">
        <v>76.066665999999998</v>
      </c>
      <c r="AJ556" s="52">
        <v>3.4733333000000002</v>
      </c>
      <c r="AK556" s="70">
        <v>7.3324723776725498E-2</v>
      </c>
      <c r="AL556" s="73">
        <v>1</v>
      </c>
      <c r="AM556" s="73">
        <v>1</v>
      </c>
      <c r="AN556" s="73">
        <v>0</v>
      </c>
      <c r="AO556" s="17">
        <v>71.239999999999995</v>
      </c>
      <c r="AP556" s="17">
        <v>53.31</v>
      </c>
      <c r="AQ556" s="17">
        <v>1.4779595231494318</v>
      </c>
      <c r="AR556" s="17">
        <v>55.000000000000007</v>
      </c>
      <c r="AS556" s="17">
        <v>1.375</v>
      </c>
      <c r="AT556" s="28">
        <v>0</v>
      </c>
      <c r="AU556" s="17">
        <v>71.239999999999995</v>
      </c>
      <c r="AV556" s="17">
        <v>53.31</v>
      </c>
      <c r="AW556" s="17">
        <v>1.4779595231494318</v>
      </c>
      <c r="AX556" s="17">
        <v>55.000000000000007</v>
      </c>
      <c r="AY556" s="17">
        <v>1.375</v>
      </c>
      <c r="AZ556" s="28">
        <v>0</v>
      </c>
    </row>
    <row r="557" spans="1:53" s="29" customFormat="1" ht="14" customHeight="1">
      <c r="A557" s="38" t="s">
        <v>37</v>
      </c>
      <c r="B557" s="39" t="s">
        <v>23</v>
      </c>
      <c r="C557" s="28">
        <v>4</v>
      </c>
      <c r="D557" s="28">
        <v>2007</v>
      </c>
      <c r="E557" s="36">
        <v>9.9841000437399003</v>
      </c>
      <c r="F557" s="53">
        <v>7.8704928856466907</v>
      </c>
      <c r="G557" s="53">
        <v>15.290645632507729</v>
      </c>
      <c r="H557" s="68">
        <v>0.65295477272155356</v>
      </c>
      <c r="I557" s="17">
        <v>2.49974069079971</v>
      </c>
      <c r="J557" s="17">
        <v>1.7996058500155585</v>
      </c>
      <c r="K557" s="17">
        <v>2.32310823541123</v>
      </c>
      <c r="L557" s="17">
        <v>2.7403389923314672</v>
      </c>
      <c r="M557" s="20">
        <v>21.2</v>
      </c>
      <c r="N557" s="69">
        <v>0</v>
      </c>
      <c r="O557" s="27">
        <v>20</v>
      </c>
      <c r="P557" s="27">
        <v>21.800000000000004</v>
      </c>
      <c r="Q557" s="29">
        <v>63</v>
      </c>
      <c r="R557" s="29">
        <v>81</v>
      </c>
      <c r="S557" s="29">
        <v>78.8</v>
      </c>
      <c r="T557" s="29">
        <v>1</v>
      </c>
      <c r="U557" s="29">
        <v>30</v>
      </c>
      <c r="V557" s="29">
        <v>1</v>
      </c>
      <c r="W557" s="32">
        <v>0.375</v>
      </c>
      <c r="X557" s="63">
        <f t="shared" si="41"/>
        <v>1</v>
      </c>
      <c r="Y557" s="63">
        <f t="shared" si="42"/>
        <v>1</v>
      </c>
      <c r="Z557" s="32">
        <v>0.375</v>
      </c>
      <c r="AA557" s="27">
        <v>634.7482272901027</v>
      </c>
      <c r="AB557" s="27"/>
      <c r="AC557" s="27"/>
      <c r="AD557" s="27">
        <v>6321.3804522339969</v>
      </c>
      <c r="AE557" s="27">
        <v>259.13347524411427</v>
      </c>
      <c r="AF557" s="27">
        <v>49.644359999999999</v>
      </c>
      <c r="AG557" s="30">
        <v>40</v>
      </c>
      <c r="AH557" s="51">
        <v>6.7</v>
      </c>
      <c r="AI557" s="52">
        <v>82.966665000000006</v>
      </c>
      <c r="AJ557" s="52">
        <v>10.353332999999999</v>
      </c>
      <c r="AK557" s="70">
        <v>0.26333907056798622</v>
      </c>
      <c r="AL557" s="73">
        <v>1</v>
      </c>
      <c r="AM557" s="73">
        <v>1</v>
      </c>
      <c r="AN557" s="73">
        <v>0</v>
      </c>
      <c r="AO557" s="17">
        <v>74.92</v>
      </c>
      <c r="AP557" s="17">
        <v>46.1</v>
      </c>
      <c r="AQ557" s="17">
        <v>1.3651169677228308</v>
      </c>
      <c r="AR557" s="17">
        <v>56.25</v>
      </c>
      <c r="AS557" s="17">
        <v>1.2857142857142858</v>
      </c>
      <c r="AT557" s="28">
        <v>0</v>
      </c>
      <c r="AU557" s="17">
        <v>74.92</v>
      </c>
      <c r="AV557" s="17">
        <v>46.1</v>
      </c>
      <c r="AW557" s="17">
        <v>1.3651169677228308</v>
      </c>
      <c r="AX557" s="17">
        <v>56.25</v>
      </c>
      <c r="AY557" s="17">
        <v>1.2857142857142858</v>
      </c>
      <c r="AZ557" s="28">
        <v>0</v>
      </c>
    </row>
    <row r="558" spans="1:53" s="29" customFormat="1" ht="14" customHeight="1">
      <c r="A558" s="38" t="s">
        <v>24</v>
      </c>
      <c r="B558" s="39" t="s">
        <v>25</v>
      </c>
      <c r="C558" s="28">
        <v>5</v>
      </c>
      <c r="D558" s="28">
        <v>2007</v>
      </c>
      <c r="E558" s="36">
        <v>10.0465170313029</v>
      </c>
      <c r="F558" s="53">
        <v>8.930390612877364</v>
      </c>
      <c r="G558" s="53">
        <v>15.028522294333479</v>
      </c>
      <c r="H558" s="68">
        <v>0.66849666484448378</v>
      </c>
      <c r="I558" s="17">
        <v>0.18589393110989613</v>
      </c>
      <c r="J558" s="17">
        <v>0.13121924548933844</v>
      </c>
      <c r="K558" s="17">
        <v>0.16208323340692257</v>
      </c>
      <c r="L558" s="17">
        <v>0.20131686950217315</v>
      </c>
      <c r="M558" s="20">
        <v>11</v>
      </c>
      <c r="N558" s="69">
        <v>0</v>
      </c>
      <c r="O558" s="27">
        <v>11.4</v>
      </c>
      <c r="P558" s="27">
        <v>12.219999999999999</v>
      </c>
      <c r="Q558" s="29">
        <v>22</v>
      </c>
      <c r="R558" s="29">
        <v>37.333333333333336</v>
      </c>
      <c r="S558" s="29">
        <v>42</v>
      </c>
      <c r="T558" s="29">
        <v>1</v>
      </c>
      <c r="U558" s="29">
        <v>30</v>
      </c>
      <c r="V558" s="29">
        <v>1</v>
      </c>
      <c r="W558" s="32">
        <v>0.29629629629629628</v>
      </c>
      <c r="X558" s="63">
        <f t="shared" si="41"/>
        <v>1</v>
      </c>
      <c r="Y558" s="63">
        <f t="shared" si="42"/>
        <v>0</v>
      </c>
      <c r="Z558" s="32">
        <v>0.29629629629629628</v>
      </c>
      <c r="AA558" s="27">
        <v>661.51946670081259</v>
      </c>
      <c r="AB558" s="27"/>
      <c r="AC558" s="27"/>
      <c r="AD558" s="27">
        <v>15942.228670399641</v>
      </c>
      <c r="AE558" s="27">
        <v>687.7204520569511</v>
      </c>
      <c r="AF558" s="27">
        <v>41.963080000000005</v>
      </c>
      <c r="AG558" s="30">
        <v>6.6807407403999992</v>
      </c>
      <c r="AH558" s="51">
        <v>7.1333333999999997</v>
      </c>
      <c r="AI558" s="52">
        <v>90.633330999999998</v>
      </c>
      <c r="AJ558" s="52">
        <v>2.1266666999999999</v>
      </c>
      <c r="AK558" s="70">
        <v>9.4323238901552156E-2</v>
      </c>
      <c r="AL558" s="73">
        <v>0</v>
      </c>
      <c r="AM558" s="73">
        <v>0</v>
      </c>
      <c r="AN558" s="73">
        <v>1</v>
      </c>
      <c r="AO558" s="17">
        <v>75.78</v>
      </c>
      <c r="AP558" s="17">
        <v>54.72</v>
      </c>
      <c r="AQ558" s="17">
        <v>3.0689848569826137</v>
      </c>
      <c r="AR558" s="17">
        <v>59.259259259259252</v>
      </c>
      <c r="AS558" s="17">
        <v>3.2</v>
      </c>
      <c r="AT558" s="28">
        <v>1</v>
      </c>
      <c r="AU558" s="17">
        <v>75.78</v>
      </c>
      <c r="AV558" s="17">
        <v>54.72</v>
      </c>
      <c r="AW558" s="17">
        <v>3.0689848569826137</v>
      </c>
      <c r="AX558" s="17">
        <v>59.259259259259252</v>
      </c>
      <c r="AY558" s="17">
        <v>3.2</v>
      </c>
      <c r="AZ558" s="28">
        <v>1</v>
      </c>
    </row>
    <row r="559" spans="1:53" s="29" customFormat="1" ht="14" customHeight="1">
      <c r="A559" s="38" t="s">
        <v>26</v>
      </c>
      <c r="B559" s="39" t="s">
        <v>27</v>
      </c>
      <c r="C559" s="28">
        <v>6</v>
      </c>
      <c r="D559" s="28">
        <v>2007</v>
      </c>
      <c r="E559" s="36">
        <v>7.8261409332825504</v>
      </c>
      <c r="F559" s="53">
        <v>6.6566959688613396</v>
      </c>
      <c r="G559" s="53">
        <v>10.608401183775756</v>
      </c>
      <c r="H559" s="68">
        <v>0.7377304833881726</v>
      </c>
      <c r="I559" s="17">
        <v>0.59706428085903773</v>
      </c>
      <c r="J559" s="17">
        <v>0.17820072382562049</v>
      </c>
      <c r="K559" s="17">
        <v>0.25669646468014401</v>
      </c>
      <c r="L559" s="17">
        <v>0.21365993031820216</v>
      </c>
      <c r="M559" s="20">
        <v>12.7</v>
      </c>
      <c r="N559" s="69">
        <v>0</v>
      </c>
      <c r="O559" s="27">
        <v>12.066666666666668</v>
      </c>
      <c r="P559" s="27">
        <v>12.64</v>
      </c>
      <c r="Q559" s="29">
        <v>15</v>
      </c>
      <c r="R559" s="29">
        <v>22.666666666666668</v>
      </c>
      <c r="S559" s="29">
        <v>21.6</v>
      </c>
      <c r="T559" s="29">
        <v>1</v>
      </c>
      <c r="U559" s="29">
        <v>50</v>
      </c>
      <c r="V559" s="29">
        <v>1</v>
      </c>
      <c r="W559" s="32">
        <v>0.32857142857142857</v>
      </c>
      <c r="X559" s="63">
        <f t="shared" si="41"/>
        <v>1</v>
      </c>
      <c r="Y559" s="63">
        <f t="shared" si="42"/>
        <v>1</v>
      </c>
      <c r="Z559" s="32">
        <v>0.31428571428571428</v>
      </c>
      <c r="AA559" s="27">
        <v>591.98320821404036</v>
      </c>
      <c r="AB559" s="27"/>
      <c r="AC559" s="27"/>
      <c r="AD559" s="27">
        <v>13554.911334757406</v>
      </c>
      <c r="AE559" s="27">
        <v>445.07395607692911</v>
      </c>
      <c r="AF559" s="27">
        <v>41.229860000000002</v>
      </c>
      <c r="AG559" s="30">
        <v>16.774839124839126</v>
      </c>
      <c r="AH559" s="51">
        <v>11</v>
      </c>
      <c r="AI559" s="52">
        <v>89.366664</v>
      </c>
      <c r="AJ559" s="52">
        <v>19.523333000000001</v>
      </c>
      <c r="AK559" s="70">
        <v>4.1306080091914832E-2</v>
      </c>
      <c r="AL559" s="73">
        <v>0</v>
      </c>
      <c r="AM559" s="73">
        <v>0</v>
      </c>
      <c r="AN559" s="73">
        <v>1</v>
      </c>
      <c r="AO559" s="17">
        <v>72.010000000000005</v>
      </c>
      <c r="AP559" s="17">
        <v>35.24</v>
      </c>
      <c r="AQ559" s="17">
        <v>1.9610461880912635</v>
      </c>
      <c r="AR559" s="17">
        <v>38.636363636363633</v>
      </c>
      <c r="AS559" s="17">
        <v>1.8888888888888888</v>
      </c>
      <c r="AT559" s="28">
        <v>1</v>
      </c>
      <c r="AU559" s="17">
        <v>72.010000000000005</v>
      </c>
      <c r="AV559" s="17">
        <v>35.24</v>
      </c>
      <c r="AW559" s="17">
        <v>1.9610461880912635</v>
      </c>
      <c r="AX559" s="17">
        <v>38.636363636363633</v>
      </c>
      <c r="AY559" s="17">
        <v>1.8888888888888888</v>
      </c>
      <c r="AZ559" s="28">
        <v>1</v>
      </c>
    </row>
    <row r="560" spans="1:53" s="29" customFormat="1" ht="14" customHeight="1">
      <c r="A560" s="38" t="s">
        <v>28</v>
      </c>
      <c r="B560" s="39" t="s">
        <v>29</v>
      </c>
      <c r="C560" s="28">
        <v>7</v>
      </c>
      <c r="D560" s="28">
        <v>2007</v>
      </c>
      <c r="E560" s="36">
        <v>8.9890923540557743</v>
      </c>
      <c r="F560" s="53">
        <v>7.8704928856466907</v>
      </c>
      <c r="G560" s="53">
        <v>11.43407952811592</v>
      </c>
      <c r="H560" s="68">
        <v>0.78616668110029975</v>
      </c>
      <c r="I560" s="17">
        <v>0.79599367422245659</v>
      </c>
      <c r="J560" s="17">
        <v>0.67474960463890354</v>
      </c>
      <c r="K560" s="17">
        <v>0.833388341826938</v>
      </c>
      <c r="L560" s="17">
        <v>1.0125872091983719</v>
      </c>
      <c r="M560" s="20">
        <v>15.6</v>
      </c>
      <c r="N560" s="69">
        <v>0</v>
      </c>
      <c r="O560" s="27">
        <v>17.100000000000001</v>
      </c>
      <c r="P560" s="27">
        <v>18.34</v>
      </c>
      <c r="Q560" s="29">
        <v>47</v>
      </c>
      <c r="R560" s="29">
        <v>63.666666666666664</v>
      </c>
      <c r="S560" s="29">
        <v>74</v>
      </c>
      <c r="T560" s="29">
        <v>1</v>
      </c>
      <c r="U560" s="29">
        <v>30</v>
      </c>
      <c r="V560" s="29">
        <v>1</v>
      </c>
      <c r="W560" s="32">
        <v>0.38461538461538464</v>
      </c>
      <c r="X560" s="63">
        <f t="shared" si="41"/>
        <v>1</v>
      </c>
      <c r="Y560" s="63">
        <f t="shared" si="42"/>
        <v>1</v>
      </c>
      <c r="Z560" s="32">
        <v>0.38461538461538469</v>
      </c>
      <c r="AA560" s="27">
        <v>445.46213218621426</v>
      </c>
      <c r="AB560" s="27"/>
      <c r="AC560" s="27"/>
      <c r="AD560" s="27">
        <v>7237.9163447627061</v>
      </c>
      <c r="AE560" s="27">
        <v>287.77046743682354</v>
      </c>
      <c r="AF560" s="27">
        <v>50.361999999999995</v>
      </c>
      <c r="AG560" s="30">
        <v>38.200000000000003</v>
      </c>
      <c r="AH560" s="51">
        <v>7.5666668000000001</v>
      </c>
      <c r="AI560" s="52">
        <v>81.666668999999999</v>
      </c>
      <c r="AJ560" s="52">
        <v>11.02</v>
      </c>
      <c r="AK560" s="70">
        <v>0.18233062901696345</v>
      </c>
      <c r="AL560" s="73">
        <v>1</v>
      </c>
      <c r="AM560" s="77">
        <v>1</v>
      </c>
      <c r="AN560" s="73">
        <v>0</v>
      </c>
      <c r="AO560" s="17">
        <v>60.29</v>
      </c>
      <c r="AP560" s="17">
        <v>37.880000000000003</v>
      </c>
      <c r="AQ560" s="17">
        <v>1.3586800573888094</v>
      </c>
      <c r="AR560" s="17">
        <v>53.846153846153847</v>
      </c>
      <c r="AS560" s="17">
        <v>1.4</v>
      </c>
      <c r="AT560" s="28">
        <v>0</v>
      </c>
      <c r="AU560" s="17">
        <v>60.29</v>
      </c>
      <c r="AV560" s="17">
        <v>37.880000000000003</v>
      </c>
      <c r="AW560" s="17">
        <v>1.3586800573888094</v>
      </c>
      <c r="AX560" s="17">
        <v>53.846153846153847</v>
      </c>
      <c r="AY560" s="17">
        <v>1.4</v>
      </c>
      <c r="AZ560" s="28">
        <v>0</v>
      </c>
    </row>
    <row r="561" spans="1:52" s="29" customFormat="1" ht="14" customHeight="1">
      <c r="A561" s="38" t="s">
        <v>30</v>
      </c>
      <c r="B561" s="39" t="s">
        <v>31</v>
      </c>
      <c r="C561" s="28">
        <v>8</v>
      </c>
      <c r="D561" s="28">
        <v>2007</v>
      </c>
      <c r="E561" s="36">
        <v>11.208661610233124</v>
      </c>
      <c r="F561" s="53">
        <v>9.7269027946105222</v>
      </c>
      <c r="G561" s="53">
        <v>14.691799135800895</v>
      </c>
      <c r="H561" s="68">
        <v>0.76291960614407794</v>
      </c>
      <c r="I561" s="17">
        <v>0.17671219791766168</v>
      </c>
      <c r="J561" s="17">
        <v>3.8208042793007928E-2</v>
      </c>
      <c r="K561" s="17">
        <v>5.7650666504287205E-2</v>
      </c>
      <c r="L561" s="17">
        <v>8.8832757265576615E-2</v>
      </c>
      <c r="M561" s="20">
        <v>11.9</v>
      </c>
      <c r="N561" s="69">
        <v>0</v>
      </c>
      <c r="O561" s="27">
        <v>12.566666666666665</v>
      </c>
      <c r="P561" s="27">
        <v>14.080000000000002</v>
      </c>
      <c r="Q561" s="29">
        <v>33</v>
      </c>
      <c r="R561" s="29">
        <v>46.666666666666664</v>
      </c>
      <c r="S561" s="29">
        <v>45.8</v>
      </c>
      <c r="T561" s="29">
        <v>0</v>
      </c>
      <c r="U561" s="29">
        <v>0</v>
      </c>
      <c r="V561" s="29">
        <v>0</v>
      </c>
      <c r="W561" s="32">
        <v>0.14285714285714285</v>
      </c>
      <c r="X561" s="63">
        <f t="shared" si="41"/>
        <v>0</v>
      </c>
      <c r="Y561" s="63">
        <f t="shared" si="42"/>
        <v>0</v>
      </c>
      <c r="Z561" s="32">
        <v>0.14285714285714285</v>
      </c>
      <c r="AA561" s="27">
        <v>627.63716157041551</v>
      </c>
      <c r="AB561" s="27"/>
      <c r="AC561" s="27"/>
      <c r="AD561" s="27">
        <v>10600.248448112327</v>
      </c>
      <c r="AE561" s="27">
        <v>378.65716410311546</v>
      </c>
      <c r="AF561" s="27">
        <v>40.755980000000001</v>
      </c>
      <c r="AG561" s="30">
        <v>17.670754716981133</v>
      </c>
      <c r="AH561" s="51">
        <v>10.033333000000001</v>
      </c>
      <c r="AI561" s="52">
        <v>84.633330999999998</v>
      </c>
      <c r="AJ561" s="52">
        <v>15.36</v>
      </c>
      <c r="AK561" s="70">
        <v>0.12361210388372647</v>
      </c>
      <c r="AL561" s="73">
        <v>0</v>
      </c>
      <c r="AM561" s="73">
        <v>0</v>
      </c>
      <c r="AN561" s="73">
        <v>1</v>
      </c>
      <c r="AO561" s="17">
        <v>77</v>
      </c>
      <c r="AP561" s="17">
        <v>47.24</v>
      </c>
      <c r="AQ561" s="17">
        <v>2.3077674645823159</v>
      </c>
      <c r="AR561" s="17">
        <v>53.571428571428569</v>
      </c>
      <c r="AS561" s="17">
        <v>2.5</v>
      </c>
      <c r="AT561" s="28">
        <v>1</v>
      </c>
      <c r="AU561" s="17">
        <v>77</v>
      </c>
      <c r="AV561" s="17">
        <v>47.24</v>
      </c>
      <c r="AW561" s="17">
        <v>2.3077674645823159</v>
      </c>
      <c r="AX561" s="17">
        <v>53.571428571428569</v>
      </c>
      <c r="AY561" s="17">
        <v>2.5</v>
      </c>
      <c r="AZ561" s="28">
        <v>1</v>
      </c>
    </row>
    <row r="562" spans="1:52" s="29" customFormat="1" ht="14" customHeight="1">
      <c r="A562" s="38" t="s">
        <v>49</v>
      </c>
      <c r="B562" s="39" t="s">
        <v>50</v>
      </c>
      <c r="C562" s="28">
        <v>9</v>
      </c>
      <c r="D562" s="28">
        <v>2007</v>
      </c>
      <c r="E562" s="36">
        <v>7.8501197171704922</v>
      </c>
      <c r="F562" s="53">
        <v>7.1375956360676565</v>
      </c>
      <c r="G562" s="53">
        <v>13.40405234412656</v>
      </c>
      <c r="H562" s="68">
        <v>0.58565272020966763</v>
      </c>
      <c r="I562" s="17">
        <v>5.8360186179735054</v>
      </c>
      <c r="J562" s="17">
        <v>5.5137844611528823</v>
      </c>
      <c r="K562" s="17">
        <v>6.260601220491286</v>
      </c>
      <c r="L562" s="17">
        <v>6.7309991348786324</v>
      </c>
      <c r="M562" s="20">
        <v>22.9</v>
      </c>
      <c r="N562" s="69">
        <v>0</v>
      </c>
      <c r="O562" s="27">
        <v>23.333333333333332</v>
      </c>
      <c r="P562" s="27">
        <v>24.02</v>
      </c>
      <c r="Q562" s="29">
        <v>133</v>
      </c>
      <c r="R562" s="29">
        <v>134.66666666666666</v>
      </c>
      <c r="S562" s="29">
        <v>130</v>
      </c>
      <c r="T562" s="29">
        <v>1</v>
      </c>
      <c r="U562" s="29">
        <v>33</v>
      </c>
      <c r="V562" s="29">
        <v>1</v>
      </c>
      <c r="W562" s="32">
        <v>0.36666666666666664</v>
      </c>
      <c r="X562" s="63">
        <f t="shared" si="41"/>
        <v>1</v>
      </c>
      <c r="Y562" s="63">
        <f t="shared" si="42"/>
        <v>1</v>
      </c>
      <c r="Z562" s="32">
        <v>0.36666666666666664</v>
      </c>
      <c r="AA562" s="27">
        <v>311.0271577168549</v>
      </c>
      <c r="AB562" s="27"/>
      <c r="AC562" s="27"/>
      <c r="AD562" s="27">
        <v>6186.4169227812417</v>
      </c>
      <c r="AE562" s="27">
        <v>242.20260461660899</v>
      </c>
      <c r="AF562" s="27">
        <v>41.901150000000001</v>
      </c>
      <c r="AG562" s="30">
        <v>34.5</v>
      </c>
      <c r="AH562" s="51">
        <v>6.5333332999999998</v>
      </c>
      <c r="AI562" s="52">
        <v>79.833332999999996</v>
      </c>
      <c r="AJ562" s="52">
        <v>7.1566668</v>
      </c>
      <c r="AK562" s="70">
        <v>0.1967796459389734</v>
      </c>
      <c r="AL562" s="73">
        <v>1</v>
      </c>
      <c r="AM562" s="77">
        <v>1</v>
      </c>
      <c r="AN562" s="73">
        <v>0</v>
      </c>
      <c r="AO562" s="17">
        <v>70.989999999999995</v>
      </c>
      <c r="AP562" s="17">
        <v>76.040000000000006</v>
      </c>
      <c r="AQ562" s="17">
        <v>4.0881720430107524</v>
      </c>
      <c r="AR562" s="17">
        <v>80</v>
      </c>
      <c r="AS562" s="17">
        <v>4</v>
      </c>
      <c r="AT562" s="28">
        <v>1</v>
      </c>
      <c r="AU562" s="17">
        <v>70.989999999999995</v>
      </c>
      <c r="AV562" s="17">
        <v>76.040000000000006</v>
      </c>
      <c r="AW562" s="17">
        <v>4.0881720430107524</v>
      </c>
      <c r="AX562" s="17">
        <v>80</v>
      </c>
      <c r="AY562" s="17">
        <v>4</v>
      </c>
      <c r="AZ562" s="28">
        <v>1</v>
      </c>
    </row>
    <row r="563" spans="1:52" s="29" customFormat="1" ht="14" customHeight="1">
      <c r="A563" s="38" t="s">
        <v>51</v>
      </c>
      <c r="B563" s="39" t="s">
        <v>52</v>
      </c>
      <c r="C563" s="28">
        <v>10</v>
      </c>
      <c r="D563" s="28">
        <v>2007</v>
      </c>
      <c r="E563" s="36">
        <v>10.84849003779042</v>
      </c>
      <c r="F563" s="53">
        <v>10.810400928122522</v>
      </c>
      <c r="G563" s="53">
        <v>16.077526127610543</v>
      </c>
      <c r="H563" s="68">
        <v>0.67476115116739865</v>
      </c>
      <c r="I563" s="17">
        <v>2.0431145431145428</v>
      </c>
      <c r="J563" s="17">
        <v>1.3352638352638353</v>
      </c>
      <c r="K563" s="17">
        <v>1.4851436219941079</v>
      </c>
      <c r="L563" s="17">
        <v>1.80115107766076</v>
      </c>
      <c r="M563" s="20">
        <v>15.2</v>
      </c>
      <c r="N563" s="69">
        <v>0</v>
      </c>
      <c r="O563" s="27">
        <v>16.099999999999998</v>
      </c>
      <c r="P563" s="27">
        <v>17.059999999999999</v>
      </c>
      <c r="Q563" s="29">
        <v>48</v>
      </c>
      <c r="R563" s="29">
        <v>99.333333333333329</v>
      </c>
      <c r="S563" s="29">
        <v>116.8</v>
      </c>
      <c r="T563" s="29">
        <v>0</v>
      </c>
      <c r="U563" s="29">
        <v>0</v>
      </c>
      <c r="V563" s="29">
        <v>0</v>
      </c>
      <c r="W563" s="32">
        <v>0.27083333333333331</v>
      </c>
      <c r="X563" s="63">
        <f t="shared" si="41"/>
        <v>1</v>
      </c>
      <c r="Y563" s="63">
        <f t="shared" si="42"/>
        <v>0</v>
      </c>
      <c r="Z563" s="32">
        <v>0.27083333333333331</v>
      </c>
      <c r="AA563" s="27">
        <v>358.82180335658541</v>
      </c>
      <c r="AB563" s="27"/>
      <c r="AC563" s="27"/>
      <c r="AD563" s="27"/>
      <c r="AE563" s="27">
        <v>278.54650995867917</v>
      </c>
      <c r="AF563" s="27">
        <v>42.268460000000005</v>
      </c>
      <c r="AG563" s="30">
        <v>31.7</v>
      </c>
      <c r="AH563" s="51">
        <v>6.7666665999999998</v>
      </c>
      <c r="AI563" s="52">
        <v>86.600001000000006</v>
      </c>
      <c r="AJ563" s="52">
        <v>12.266666000000001</v>
      </c>
      <c r="AK563" s="70">
        <v>8.8298981474055654E-2</v>
      </c>
      <c r="AL563" s="73">
        <v>1</v>
      </c>
      <c r="AM563" s="77">
        <v>1</v>
      </c>
      <c r="AN563" s="73">
        <v>0</v>
      </c>
      <c r="AO563" s="17">
        <v>65.2</v>
      </c>
      <c r="AP563" s="17">
        <v>35.89</v>
      </c>
      <c r="AQ563" s="17">
        <v>1.4046966731898238</v>
      </c>
      <c r="AR563" s="17">
        <v>45.833333333333329</v>
      </c>
      <c r="AS563" s="17">
        <v>1.5714285714285714</v>
      </c>
      <c r="AT563" s="28">
        <v>1</v>
      </c>
      <c r="AU563" s="17">
        <v>65.2</v>
      </c>
      <c r="AV563" s="17">
        <v>35.89</v>
      </c>
      <c r="AW563" s="17">
        <v>1.4046966731898238</v>
      </c>
      <c r="AX563" s="17">
        <v>45.833333333333329</v>
      </c>
      <c r="AY563" s="17">
        <v>1.5714285714285714</v>
      </c>
      <c r="AZ563" s="28">
        <v>1</v>
      </c>
    </row>
    <row r="564" spans="1:52" s="29" customFormat="1" ht="14" customHeight="1">
      <c r="A564" s="38" t="s">
        <v>53</v>
      </c>
      <c r="B564" s="39" t="s">
        <v>54</v>
      </c>
      <c r="C564" s="28">
        <v>11</v>
      </c>
      <c r="D564" s="28">
        <v>2007</v>
      </c>
      <c r="E564" s="36">
        <v>10.499999999998549</v>
      </c>
      <c r="F564" s="53">
        <v>9.7545526560410512</v>
      </c>
      <c r="G564" s="53">
        <v>14.531133007832691</v>
      </c>
      <c r="H564" s="68">
        <v>0.72258646275818628</v>
      </c>
      <c r="I564" s="17">
        <v>0.97439816583874661</v>
      </c>
      <c r="J564" s="17">
        <v>0.17195261750095531</v>
      </c>
      <c r="K564" s="17">
        <v>0.61503400693263177</v>
      </c>
      <c r="L564" s="17">
        <v>0.74555588040581566</v>
      </c>
      <c r="M564" s="20">
        <v>11.8</v>
      </c>
      <c r="N564" s="69">
        <v>0</v>
      </c>
      <c r="O564" s="27">
        <v>11.066666666666668</v>
      </c>
      <c r="P564" s="27">
        <v>12.1</v>
      </c>
      <c r="Q564" s="29">
        <v>112</v>
      </c>
      <c r="R564" s="29">
        <v>55.666666666666664</v>
      </c>
      <c r="S564" s="29">
        <v>43.8</v>
      </c>
      <c r="T564" s="29">
        <v>1</v>
      </c>
      <c r="U564" s="29">
        <v>30</v>
      </c>
      <c r="V564" s="29">
        <v>1</v>
      </c>
      <c r="W564" s="32">
        <v>0.34615384615384615</v>
      </c>
      <c r="X564" s="63">
        <f t="shared" si="41"/>
        <v>1</v>
      </c>
      <c r="Y564" s="63">
        <f t="shared" si="42"/>
        <v>1</v>
      </c>
      <c r="Z564" s="32">
        <v>0.34615384615384615</v>
      </c>
      <c r="AA564" s="27">
        <v>646.42879515092488</v>
      </c>
      <c r="AB564" s="27"/>
      <c r="AC564" s="27"/>
      <c r="AD564" s="27">
        <v>12018.539636335752</v>
      </c>
      <c r="AE564" s="27">
        <v>504.18753127258287</v>
      </c>
      <c r="AF564" s="27">
        <v>39.904240000000001</v>
      </c>
      <c r="AG564" s="30">
        <v>12.3</v>
      </c>
      <c r="AH564" s="51">
        <v>10.766666000000001</v>
      </c>
      <c r="AI564" s="52">
        <v>82.566665999999998</v>
      </c>
      <c r="AJ564" s="52">
        <v>2.1766667000000002</v>
      </c>
      <c r="AK564" s="70">
        <v>7.9460269865067462E-2</v>
      </c>
      <c r="AL564" s="73">
        <v>0</v>
      </c>
      <c r="AM564" s="73">
        <v>0</v>
      </c>
      <c r="AN564" s="73">
        <v>1</v>
      </c>
      <c r="AO564" s="17">
        <v>81.400000000000006</v>
      </c>
      <c r="AP564" s="17">
        <v>52.34</v>
      </c>
      <c r="AQ564" s="17">
        <v>1.4710511523327714</v>
      </c>
      <c r="AR564" s="17">
        <v>57.692307692307686</v>
      </c>
      <c r="AS564" s="17">
        <v>1.5</v>
      </c>
      <c r="AT564" s="28">
        <v>1</v>
      </c>
      <c r="AU564" s="17">
        <v>81.400000000000006</v>
      </c>
      <c r="AV564" s="17">
        <v>52.34</v>
      </c>
      <c r="AW564" s="17">
        <v>1.4710511523327714</v>
      </c>
      <c r="AX564" s="17">
        <v>57.692307692307686</v>
      </c>
      <c r="AY564" s="17">
        <v>1.5</v>
      </c>
      <c r="AZ564" s="28">
        <v>1</v>
      </c>
    </row>
    <row r="565" spans="1:52" s="29" customFormat="1" ht="14" customHeight="1">
      <c r="A565" s="38" t="s">
        <v>55</v>
      </c>
      <c r="B565" s="39" t="s">
        <v>57</v>
      </c>
      <c r="C565" s="28">
        <v>12</v>
      </c>
      <c r="D565" s="28">
        <v>2007</v>
      </c>
      <c r="E565" s="36">
        <v>9.6378367943734293</v>
      </c>
      <c r="F565" s="53">
        <v>9.6378367943734276</v>
      </c>
      <c r="G565" s="53">
        <v>16.464344167713392</v>
      </c>
      <c r="H565" s="68">
        <v>0.58537629535668023</v>
      </c>
      <c r="I565" s="17">
        <v>0.42317708333333331</v>
      </c>
      <c r="J565" s="17">
        <v>0.244140625</v>
      </c>
      <c r="K565" s="17">
        <v>0.40468385194947692</v>
      </c>
      <c r="L565" s="17">
        <v>0.3979284396619539</v>
      </c>
      <c r="M565" s="20">
        <v>12.9</v>
      </c>
      <c r="N565" s="69">
        <v>0</v>
      </c>
      <c r="O565" s="27">
        <v>13.6</v>
      </c>
      <c r="P565" s="27">
        <v>15.26</v>
      </c>
      <c r="Q565" s="29">
        <v>130</v>
      </c>
      <c r="R565" s="29">
        <v>125.33333333333333</v>
      </c>
      <c r="S565" s="29">
        <v>136.19999999999999</v>
      </c>
      <c r="T565" s="29">
        <v>1</v>
      </c>
      <c r="U565" s="29">
        <v>30</v>
      </c>
      <c r="V565" s="29">
        <v>1</v>
      </c>
      <c r="W565" s="32">
        <v>4.3478260869565216E-2</v>
      </c>
      <c r="X565" s="63">
        <f t="shared" si="41"/>
        <v>0</v>
      </c>
      <c r="Y565" s="63">
        <f t="shared" si="42"/>
        <v>0</v>
      </c>
      <c r="Z565" s="32">
        <v>4.3478260869565216E-2</v>
      </c>
      <c r="AA565" s="27">
        <v>770.66297720972011</v>
      </c>
      <c r="AB565" s="27"/>
      <c r="AC565" s="27"/>
      <c r="AD565" s="27">
        <v>11823.095935827921</v>
      </c>
      <c r="AE565" s="27">
        <v>358.25207298623991</v>
      </c>
      <c r="AF565" s="27">
        <v>43.07808</v>
      </c>
      <c r="AG565" s="30">
        <v>22</v>
      </c>
      <c r="AH565" s="51">
        <v>6.9666664999999997</v>
      </c>
      <c r="AI565" s="52">
        <v>85.366665999999995</v>
      </c>
      <c r="AJ565" s="52">
        <v>3.5566667000000001</v>
      </c>
      <c r="AK565" s="70">
        <v>4.2847833170413817E-2</v>
      </c>
      <c r="AL565" s="73">
        <v>1</v>
      </c>
      <c r="AM565" s="77">
        <v>1</v>
      </c>
      <c r="AN565" s="73">
        <v>0</v>
      </c>
      <c r="AO565" s="17">
        <v>75.709999999999994</v>
      </c>
      <c r="AP565" s="41">
        <v>27.93</v>
      </c>
      <c r="AQ565" s="17">
        <v>2.62</v>
      </c>
      <c r="AR565" s="17">
        <f>(5/9)*100</f>
        <v>55.555555555555557</v>
      </c>
      <c r="AS565" s="17">
        <v>2.5</v>
      </c>
      <c r="AT565" s="28">
        <v>1</v>
      </c>
      <c r="AU565" s="17">
        <v>75.709999999999994</v>
      </c>
      <c r="AV565" s="41">
        <v>27.93</v>
      </c>
      <c r="AW565" s="17">
        <v>2.62</v>
      </c>
      <c r="AX565" s="17">
        <f>(5/9)*100</f>
        <v>55.555555555555557</v>
      </c>
      <c r="AY565" s="17">
        <v>2.5</v>
      </c>
      <c r="AZ565" s="28">
        <v>1</v>
      </c>
    </row>
    <row r="566" spans="1:52" s="29" customFormat="1" ht="14" customHeight="1">
      <c r="A566" s="38" t="s">
        <v>60</v>
      </c>
      <c r="B566" s="39" t="s">
        <v>4</v>
      </c>
      <c r="C566" s="28">
        <v>13</v>
      </c>
      <c r="D566" s="28">
        <v>2007</v>
      </c>
      <c r="E566" s="36">
        <v>6.9951888292456941</v>
      </c>
      <c r="F566" s="53">
        <v>6.995188829245695</v>
      </c>
      <c r="G566" s="53">
        <v>15.359235390098611</v>
      </c>
      <c r="H566" s="68">
        <v>0.45543861081490872</v>
      </c>
      <c r="I566" s="17">
        <v>0.69925836234296956</v>
      </c>
      <c r="J566" s="17">
        <v>0.54790373845920992</v>
      </c>
      <c r="K566" s="17">
        <v>0.67810171195310376</v>
      </c>
      <c r="L566" s="17">
        <v>0.68809127189859409</v>
      </c>
      <c r="M566" s="20">
        <v>11.3</v>
      </c>
      <c r="N566" s="69">
        <v>0</v>
      </c>
      <c r="O566" s="27">
        <v>11.5</v>
      </c>
      <c r="P566" s="27">
        <v>11.820000000000002</v>
      </c>
      <c r="Q566" s="29">
        <v>39</v>
      </c>
      <c r="R566" s="29">
        <v>40.333333333333336</v>
      </c>
      <c r="S566" s="29">
        <v>39.6</v>
      </c>
      <c r="T566" s="29">
        <v>1</v>
      </c>
      <c r="U566" s="29">
        <v>30</v>
      </c>
      <c r="V566" s="29">
        <v>1</v>
      </c>
      <c r="W566" s="32">
        <v>0.22916666666666666</v>
      </c>
      <c r="X566" s="63">
        <f t="shared" si="41"/>
        <v>1</v>
      </c>
      <c r="Y566" s="63">
        <f t="shared" si="42"/>
        <v>0</v>
      </c>
      <c r="Z566" s="32">
        <v>0.22916666666666663</v>
      </c>
      <c r="AA566" s="27">
        <v>580.41427423292293</v>
      </c>
      <c r="AB566" s="27"/>
      <c r="AC566" s="27"/>
      <c r="AD566" s="27">
        <v>13881.422344063503</v>
      </c>
      <c r="AE566" s="27">
        <v>445.38271760914455</v>
      </c>
      <c r="AF566" s="27">
        <v>41.735390000000002</v>
      </c>
      <c r="AG566" s="30">
        <v>10.5</v>
      </c>
      <c r="AH566" s="51">
        <v>10</v>
      </c>
      <c r="AI566" s="52">
        <v>80.366669000000002</v>
      </c>
      <c r="AJ566" s="52">
        <v>11.323333</v>
      </c>
      <c r="AK566" s="70">
        <v>9.8757575757575752E-2</v>
      </c>
      <c r="AL566" s="73">
        <v>1</v>
      </c>
      <c r="AM566" s="77">
        <v>1</v>
      </c>
      <c r="AN566" s="73">
        <v>0</v>
      </c>
      <c r="AO566" s="17">
        <v>78.040000000000006</v>
      </c>
      <c r="AP566" s="17">
        <v>24.77</v>
      </c>
      <c r="AQ566" s="17">
        <v>2.38</v>
      </c>
      <c r="AR566" s="17">
        <v>45.833333333333329</v>
      </c>
      <c r="AS566" s="17">
        <v>5.5</v>
      </c>
      <c r="AT566" s="28">
        <v>1</v>
      </c>
      <c r="AU566" s="17">
        <v>78.040000000000006</v>
      </c>
      <c r="AV566" s="17">
        <v>24.77</v>
      </c>
      <c r="AW566" s="17">
        <v>2.38</v>
      </c>
      <c r="AX566" s="17">
        <v>45.833333333333329</v>
      </c>
      <c r="AY566" s="17">
        <v>5.5</v>
      </c>
      <c r="AZ566" s="28">
        <v>1</v>
      </c>
    </row>
    <row r="567" spans="1:52" s="29" customFormat="1" ht="14" customHeight="1">
      <c r="A567" s="38" t="s">
        <v>5</v>
      </c>
      <c r="B567" s="39" t="s">
        <v>6</v>
      </c>
      <c r="C567" s="28">
        <v>14</v>
      </c>
      <c r="D567" s="28">
        <v>2007</v>
      </c>
      <c r="E567" s="36">
        <v>7.7607960335043398</v>
      </c>
      <c r="F567" s="53">
        <v>7.2119204585635384</v>
      </c>
      <c r="G567" s="53">
        <v>10.338972074461894</v>
      </c>
      <c r="H567" s="68">
        <v>0.75063516736582936</v>
      </c>
      <c r="I567" s="17">
        <v>0.93690866294364705</v>
      </c>
      <c r="J567" s="17">
        <v>0.7061429824156551</v>
      </c>
      <c r="K567" s="17">
        <v>1.0708997206270559</v>
      </c>
      <c r="L567" s="17">
        <v>1.2787978637820341</v>
      </c>
      <c r="M567" s="20">
        <v>14.6</v>
      </c>
      <c r="N567" s="69">
        <v>0</v>
      </c>
      <c r="O567" s="27">
        <v>15.433333333333335</v>
      </c>
      <c r="P567" s="27">
        <v>16.619999999999997</v>
      </c>
      <c r="Q567" s="29">
        <v>83</v>
      </c>
      <c r="R567" s="29">
        <v>92</v>
      </c>
      <c r="S567" s="29">
        <v>81</v>
      </c>
      <c r="T567" s="29">
        <v>1</v>
      </c>
      <c r="U567" s="29">
        <v>30</v>
      </c>
      <c r="V567" s="29">
        <v>1</v>
      </c>
      <c r="W567" s="32">
        <v>0.2857142857142857</v>
      </c>
      <c r="X567" s="63">
        <f t="shared" si="41"/>
        <v>1</v>
      </c>
      <c r="Y567" s="63">
        <f t="shared" si="42"/>
        <v>0</v>
      </c>
      <c r="Z567" s="32">
        <v>0.2857142857142857</v>
      </c>
      <c r="AA567" s="27">
        <v>511.28958229138078</v>
      </c>
      <c r="AB567" s="27"/>
      <c r="AC567" s="27"/>
      <c r="AD567" s="27">
        <v>8070.0090508861476</v>
      </c>
      <c r="AE567" s="27">
        <v>332.103984040976</v>
      </c>
      <c r="AF567" s="27">
        <v>47.110239999999997</v>
      </c>
      <c r="AG567" s="30">
        <v>33.700000000000003</v>
      </c>
      <c r="AH567" s="51">
        <v>6.0000001999999997</v>
      </c>
      <c r="AI567" s="52">
        <v>72.666668999999999</v>
      </c>
      <c r="AJ567" s="52">
        <v>35.44</v>
      </c>
      <c r="AK567" s="70">
        <v>0.49341466796062666</v>
      </c>
      <c r="AL567" s="73">
        <v>1</v>
      </c>
      <c r="AM567" s="77">
        <v>1</v>
      </c>
      <c r="AN567" s="73">
        <v>0</v>
      </c>
      <c r="AO567" s="17">
        <v>75.75</v>
      </c>
      <c r="AP567" s="17">
        <v>38.39</v>
      </c>
      <c r="AQ567" s="17">
        <v>1.3574964639321074</v>
      </c>
      <c r="AR567" s="17">
        <v>45</v>
      </c>
      <c r="AS567" s="17">
        <v>1.5</v>
      </c>
      <c r="AT567" s="28">
        <v>1</v>
      </c>
      <c r="AU567" s="17">
        <v>75.75</v>
      </c>
      <c r="AV567" s="17">
        <v>38.39</v>
      </c>
      <c r="AW567" s="17">
        <v>1.3574964639321074</v>
      </c>
      <c r="AX567" s="17">
        <v>45</v>
      </c>
      <c r="AY567" s="17">
        <v>1.5</v>
      </c>
      <c r="AZ567" s="28">
        <v>1</v>
      </c>
    </row>
    <row r="568" spans="1:52" s="29" customFormat="1" ht="14" customHeight="1">
      <c r="A568" s="38" t="s">
        <v>7</v>
      </c>
      <c r="B568" s="39" t="s">
        <v>8</v>
      </c>
      <c r="C568" s="28">
        <v>15</v>
      </c>
      <c r="D568" s="28">
        <v>2007</v>
      </c>
      <c r="E568" s="36">
        <v>12.132800415570433</v>
      </c>
      <c r="F568" s="53">
        <v>11.054643678438383</v>
      </c>
      <c r="G568" s="53">
        <v>17.721201237461575</v>
      </c>
      <c r="H568" s="68">
        <v>0.68464887075050018</v>
      </c>
      <c r="I568" s="17">
        <v>0.22872827081427266</v>
      </c>
      <c r="J568" s="17">
        <v>0.15553522415370538</v>
      </c>
      <c r="K568" s="17">
        <v>0.17509817702334518</v>
      </c>
      <c r="L568" s="17">
        <v>0.21765778353546769</v>
      </c>
      <c r="M568" s="20">
        <v>9.6</v>
      </c>
      <c r="N568" s="69">
        <v>0</v>
      </c>
      <c r="O568" s="27">
        <v>9.7666666666666675</v>
      </c>
      <c r="P568" s="27">
        <v>10.239999999999998</v>
      </c>
      <c r="Q568" s="29">
        <v>54</v>
      </c>
      <c r="R568" s="29">
        <v>43.333333333333336</v>
      </c>
      <c r="S568" s="29">
        <v>44</v>
      </c>
      <c r="T568" s="29">
        <v>1</v>
      </c>
      <c r="U568" s="29">
        <v>30</v>
      </c>
      <c r="V568" s="29">
        <v>1</v>
      </c>
      <c r="W568" s="32">
        <v>0.2857142857142857</v>
      </c>
      <c r="X568" s="63">
        <f t="shared" ref="X568:X599" si="43">IF(W568&gt;=0.15,1,0)</f>
        <v>1</v>
      </c>
      <c r="Y568" s="63">
        <f t="shared" ref="Y568:Y599" si="44">IF(W568&gt;=0.3,1,0)</f>
        <v>0</v>
      </c>
      <c r="Z568" s="32">
        <v>0.2857142857142857</v>
      </c>
      <c r="AA568" s="27">
        <v>653.05192567286872</v>
      </c>
      <c r="AB568" s="27"/>
      <c r="AC568" s="27"/>
      <c r="AD568" s="27">
        <v>42870.815080040695</v>
      </c>
      <c r="AE568" s="27">
        <v>535.31814612475853</v>
      </c>
      <c r="AF568" s="27">
        <v>42.755549999999999</v>
      </c>
      <c r="AG568" s="30">
        <v>15</v>
      </c>
      <c r="AH568" s="51">
        <v>6.1333332</v>
      </c>
      <c r="AI568" s="52">
        <v>90.599997999999999</v>
      </c>
      <c r="AJ568" s="52">
        <v>5.5866667000000003</v>
      </c>
      <c r="AK568" s="70">
        <v>4.8267102159317725E-2</v>
      </c>
      <c r="AL568" s="73">
        <v>0</v>
      </c>
      <c r="AM568" s="73">
        <v>0</v>
      </c>
      <c r="AN568" s="73">
        <v>1</v>
      </c>
      <c r="AO568" s="17">
        <v>73.89</v>
      </c>
      <c r="AP568" s="17">
        <v>37.590000000000003</v>
      </c>
      <c r="AQ568" s="17">
        <v>1.1710280373831776</v>
      </c>
      <c r="AR568" s="17">
        <v>42.857142857142854</v>
      </c>
      <c r="AS568" s="17">
        <v>1.1538461538461537</v>
      </c>
      <c r="AT568" s="28">
        <v>0</v>
      </c>
      <c r="AU568" s="17">
        <v>73.89</v>
      </c>
      <c r="AV568" s="17">
        <v>37.590000000000003</v>
      </c>
      <c r="AW568" s="17">
        <v>1.1710280373831776</v>
      </c>
      <c r="AX568" s="17">
        <v>42.857142857142854</v>
      </c>
      <c r="AY568" s="17">
        <v>1.1538461538461537</v>
      </c>
      <c r="AZ568" s="28">
        <v>0</v>
      </c>
    </row>
    <row r="569" spans="1:52" s="29" customFormat="1" ht="14" customHeight="1">
      <c r="A569" s="38" t="s">
        <v>9</v>
      </c>
      <c r="B569" s="39" t="s">
        <v>10</v>
      </c>
      <c r="C569" s="28">
        <v>16</v>
      </c>
      <c r="D569" s="28">
        <v>2007</v>
      </c>
      <c r="E569" s="36">
        <v>13.322568997507824</v>
      </c>
      <c r="F569" s="53">
        <v>13.324484729600721</v>
      </c>
      <c r="G569" s="53">
        <v>18.962915987898121</v>
      </c>
      <c r="H569" s="68">
        <v>0.70255908985781035</v>
      </c>
      <c r="I569" s="17">
        <v>0.24445608521040685</v>
      </c>
      <c r="J569" s="17">
        <v>0.16588091496420465</v>
      </c>
      <c r="K569" s="17">
        <v>0.17178512718046557</v>
      </c>
      <c r="L569" s="17">
        <v>0.22108346168400878</v>
      </c>
      <c r="M569" s="20">
        <v>9.8000000000000007</v>
      </c>
      <c r="N569" s="69">
        <v>0</v>
      </c>
      <c r="O569" s="27">
        <v>9.5000000000000018</v>
      </c>
      <c r="P569" s="27">
        <v>11.7</v>
      </c>
      <c r="Q569" s="29">
        <v>36</v>
      </c>
      <c r="R569" s="29">
        <v>24</v>
      </c>
      <c r="S569" s="29">
        <v>23.8</v>
      </c>
      <c r="T569" s="29">
        <v>1</v>
      </c>
      <c r="U569" s="29">
        <v>50</v>
      </c>
      <c r="V569" s="29">
        <v>1</v>
      </c>
      <c r="W569" s="32">
        <v>0.34883720930232559</v>
      </c>
      <c r="X569" s="63">
        <f t="shared" si="43"/>
        <v>1</v>
      </c>
      <c r="Y569" s="63">
        <f t="shared" si="44"/>
        <v>1</v>
      </c>
      <c r="Z569" s="32">
        <v>0.34883720930232553</v>
      </c>
      <c r="AA569" s="27">
        <v>587.73647107591546</v>
      </c>
      <c r="AB569" s="27"/>
      <c r="AC569" s="27"/>
      <c r="AD569" s="27">
        <v>12235.552836374356</v>
      </c>
      <c r="AE569" s="27">
        <v>479.71247388873149</v>
      </c>
      <c r="AF569" s="27">
        <v>47.812809999999999</v>
      </c>
      <c r="AG569" s="30">
        <v>20</v>
      </c>
      <c r="AH569" s="51">
        <v>8.0666665999999996</v>
      </c>
      <c r="AI569" s="52">
        <v>86.199999000000005</v>
      </c>
      <c r="AJ569" s="52">
        <v>3.0066666999999998</v>
      </c>
      <c r="AK569" s="70">
        <v>4.8243267344390939E-2</v>
      </c>
      <c r="AL569" s="73">
        <v>0</v>
      </c>
      <c r="AM569" s="73">
        <v>0</v>
      </c>
      <c r="AN569" s="73">
        <v>1</v>
      </c>
      <c r="AO569" s="17">
        <v>72.05</v>
      </c>
      <c r="AP569" s="17">
        <v>40.39</v>
      </c>
      <c r="AQ569" s="17">
        <v>1.1451658633399489</v>
      </c>
      <c r="AR569" s="17">
        <v>47.368421052631575</v>
      </c>
      <c r="AS569" s="17">
        <v>1.2857142857142858</v>
      </c>
      <c r="AT569" s="28">
        <v>1</v>
      </c>
      <c r="AU569" s="17">
        <v>72.05</v>
      </c>
      <c r="AV569" s="17">
        <v>40.39</v>
      </c>
      <c r="AW569" s="17">
        <v>1.1451658633399489</v>
      </c>
      <c r="AX569" s="17">
        <v>47.368421052631575</v>
      </c>
      <c r="AY569" s="17">
        <v>1.2857142857142858</v>
      </c>
      <c r="AZ569" s="28">
        <v>1</v>
      </c>
    </row>
    <row r="570" spans="1:52" s="29" customFormat="1" ht="14" customHeight="1">
      <c r="A570" s="38" t="s">
        <v>11</v>
      </c>
      <c r="B570" s="39" t="s">
        <v>12</v>
      </c>
      <c r="C570" s="28">
        <v>17</v>
      </c>
      <c r="D570" s="28">
        <v>2007</v>
      </c>
      <c r="E570" s="36">
        <v>12.232965022791074</v>
      </c>
      <c r="F570" s="53">
        <v>12.232965022791076</v>
      </c>
      <c r="G570" s="53">
        <v>16.58802729572237</v>
      </c>
      <c r="H570" s="68">
        <v>0.73745749296817498</v>
      </c>
      <c r="I570" s="17">
        <v>3.5463834902825084</v>
      </c>
      <c r="J570" s="17">
        <v>3.3019434982969345</v>
      </c>
      <c r="K570" s="17">
        <v>3.3060747513187874</v>
      </c>
      <c r="L570" s="17">
        <v>3.6719320939135143</v>
      </c>
      <c r="M570" s="20">
        <v>15.4</v>
      </c>
      <c r="N570" s="69">
        <v>0</v>
      </c>
      <c r="O570" s="27">
        <v>14.866666666666667</v>
      </c>
      <c r="P570" s="27">
        <v>15.379999999999999</v>
      </c>
      <c r="Q570" s="29">
        <v>73</v>
      </c>
      <c r="R570" s="29">
        <v>56.666666666666664</v>
      </c>
      <c r="S570" s="29">
        <v>56.6</v>
      </c>
      <c r="T570" s="29">
        <v>1</v>
      </c>
      <c r="U570" s="29">
        <v>30</v>
      </c>
      <c r="V570" s="29">
        <v>1</v>
      </c>
      <c r="W570" s="32">
        <v>0.26666666666666666</v>
      </c>
      <c r="X570" s="63">
        <f t="shared" si="43"/>
        <v>1</v>
      </c>
      <c r="Y570" s="63">
        <f t="shared" si="44"/>
        <v>0</v>
      </c>
      <c r="Z570" s="32">
        <v>0.26666666666666666</v>
      </c>
      <c r="AA570" s="27">
        <v>429.54021921239297</v>
      </c>
      <c r="AB570" s="27"/>
      <c r="AC570" s="27"/>
      <c r="AD570" s="27">
        <v>4926.8539844736233</v>
      </c>
      <c r="AE570" s="27">
        <v>288.36663982794522</v>
      </c>
      <c r="AF570" s="27">
        <v>46.85633</v>
      </c>
      <c r="AG570" s="30">
        <v>33.4</v>
      </c>
      <c r="AH570" s="51">
        <v>6.6666667000000004</v>
      </c>
      <c r="AI570" s="52">
        <v>85.866665999999995</v>
      </c>
      <c r="AJ570" s="52">
        <v>7.52</v>
      </c>
      <c r="AK570" s="70">
        <v>0.14455014511447919</v>
      </c>
      <c r="AL570" s="73">
        <v>1</v>
      </c>
      <c r="AM570" s="73">
        <v>1</v>
      </c>
      <c r="AN570" s="73">
        <v>0</v>
      </c>
      <c r="AO570" s="17">
        <v>72.23</v>
      </c>
      <c r="AP570" s="17">
        <v>35.69</v>
      </c>
      <c r="AQ570" s="17">
        <v>1.3184336904322127</v>
      </c>
      <c r="AR570" s="17">
        <v>56.666666666666664</v>
      </c>
      <c r="AS570" s="17">
        <v>1.8888888888888888</v>
      </c>
      <c r="AT570" s="28">
        <v>1</v>
      </c>
      <c r="AU570" s="17">
        <v>72.23</v>
      </c>
      <c r="AV570" s="17">
        <v>35.69</v>
      </c>
      <c r="AW570" s="17">
        <v>1.3184336904322127</v>
      </c>
      <c r="AX570" s="17">
        <v>56.666666666666664</v>
      </c>
      <c r="AY570" s="17">
        <v>1.8888888888888888</v>
      </c>
      <c r="AZ570" s="28">
        <v>1</v>
      </c>
    </row>
    <row r="571" spans="1:52" s="29" customFormat="1" ht="14" customHeight="1">
      <c r="A571" s="38" t="s">
        <v>13</v>
      </c>
      <c r="B571" s="39" t="s">
        <v>14</v>
      </c>
      <c r="C571" s="28">
        <v>18</v>
      </c>
      <c r="D571" s="28">
        <v>2007</v>
      </c>
      <c r="E571" s="36">
        <v>11.431297276095458</v>
      </c>
      <c r="F571" s="53">
        <v>11.182191400731126</v>
      </c>
      <c r="G571" s="53">
        <v>14.983068181882734</v>
      </c>
      <c r="H571" s="68">
        <v>0.7629476911756955</v>
      </c>
      <c r="I571" s="17">
        <v>0.58253790005614825</v>
      </c>
      <c r="J571" s="17">
        <v>0.53340819764177427</v>
      </c>
      <c r="K571" s="17">
        <v>0.61062025868576353</v>
      </c>
      <c r="L571" s="17">
        <v>0.68991347628285982</v>
      </c>
      <c r="M571" s="20">
        <v>13.2</v>
      </c>
      <c r="N571" s="69">
        <v>0</v>
      </c>
      <c r="O571" s="27">
        <v>14.633333333333333</v>
      </c>
      <c r="P571" s="27">
        <v>15.98</v>
      </c>
      <c r="Q571" s="29">
        <v>70</v>
      </c>
      <c r="R571" s="29">
        <v>56.333333333333336</v>
      </c>
      <c r="S571" s="29">
        <v>53</v>
      </c>
      <c r="T571" s="29">
        <v>1</v>
      </c>
      <c r="U571" s="29">
        <v>30</v>
      </c>
      <c r="V571" s="29">
        <v>0</v>
      </c>
      <c r="W571" s="32">
        <v>0.11764705882352941</v>
      </c>
      <c r="X571" s="63">
        <f t="shared" si="43"/>
        <v>0</v>
      </c>
      <c r="Y571" s="63">
        <f t="shared" si="44"/>
        <v>0</v>
      </c>
      <c r="Z571" s="32">
        <v>0.1176470588235294</v>
      </c>
      <c r="AA571" s="27">
        <v>769.35515707909519</v>
      </c>
      <c r="AB571" s="27"/>
      <c r="AC571" s="27"/>
      <c r="AD571" s="27">
        <v>9625.5463529915141</v>
      </c>
      <c r="AE571" s="27">
        <v>316.10229764885878</v>
      </c>
      <c r="AF571" s="27">
        <v>42.874009999999998</v>
      </c>
      <c r="AG571" s="30">
        <v>23.5</v>
      </c>
      <c r="AH571" s="51">
        <v>8.4333331999999999</v>
      </c>
      <c r="AI571" s="52">
        <v>86.733332000000004</v>
      </c>
      <c r="AJ571" s="52">
        <v>7.3733332999999996</v>
      </c>
      <c r="AK571" s="70">
        <v>7.6680230110846084E-2</v>
      </c>
      <c r="AL571" s="73">
        <v>0</v>
      </c>
      <c r="AM571" s="73">
        <v>0</v>
      </c>
      <c r="AN571" s="73">
        <v>1</v>
      </c>
      <c r="AO571" s="17">
        <v>73.7</v>
      </c>
      <c r="AP571" s="17">
        <v>51.12</v>
      </c>
      <c r="AQ571" s="17">
        <v>2.2460456942003511</v>
      </c>
      <c r="AR571" s="17">
        <v>73.333333333333329</v>
      </c>
      <c r="AS571" s="17">
        <v>2.75</v>
      </c>
      <c r="AT571" s="28">
        <v>1</v>
      </c>
      <c r="AU571" s="17">
        <v>73.7</v>
      </c>
      <c r="AV571" s="17">
        <v>51.12</v>
      </c>
      <c r="AW571" s="17">
        <v>2.2460456942003511</v>
      </c>
      <c r="AX571" s="17">
        <v>73.333333333333329</v>
      </c>
      <c r="AY571" s="17">
        <v>2.75</v>
      </c>
      <c r="AZ571" s="28">
        <v>1</v>
      </c>
    </row>
    <row r="572" spans="1:52" s="29" customFormat="1" ht="14" customHeight="1">
      <c r="A572" s="38" t="s">
        <v>15</v>
      </c>
      <c r="B572" s="39" t="s">
        <v>16</v>
      </c>
      <c r="C572" s="28">
        <v>19</v>
      </c>
      <c r="D572" s="28">
        <v>2007</v>
      </c>
      <c r="E572" s="36">
        <v>8.2677205202390738</v>
      </c>
      <c r="F572" s="53">
        <v>8.2677205202390738</v>
      </c>
      <c r="G572" s="53">
        <v>12.505639093645868</v>
      </c>
      <c r="H572" s="68">
        <v>0.66111939248589968</v>
      </c>
      <c r="I572" s="17">
        <v>0.2351776209926971</v>
      </c>
      <c r="J572" s="17">
        <v>0.11139992573338284</v>
      </c>
      <c r="K572" s="17">
        <v>0.15216587157089154</v>
      </c>
      <c r="L572" s="17">
        <v>0.15724087996971248</v>
      </c>
      <c r="M572" s="20">
        <v>15.7</v>
      </c>
      <c r="N572" s="69">
        <v>0</v>
      </c>
      <c r="O572" s="27">
        <v>14.833333333333334</v>
      </c>
      <c r="P572" s="27">
        <v>15.419999999999998</v>
      </c>
      <c r="Q572" s="29">
        <v>48</v>
      </c>
      <c r="R572" s="29">
        <v>48</v>
      </c>
      <c r="S572" s="29">
        <v>54.4</v>
      </c>
      <c r="T572" s="29">
        <v>1</v>
      </c>
      <c r="U572" s="29">
        <v>30</v>
      </c>
      <c r="V572" s="29">
        <v>1</v>
      </c>
      <c r="W572" s="32">
        <v>0.34883720930232559</v>
      </c>
      <c r="X572" s="63">
        <f t="shared" si="43"/>
        <v>1</v>
      </c>
      <c r="Y572" s="63">
        <f t="shared" si="44"/>
        <v>1</v>
      </c>
      <c r="Z572" s="32">
        <v>0.34883720930232553</v>
      </c>
      <c r="AA572" s="27">
        <v>670.08652842960851</v>
      </c>
      <c r="AB572" s="27"/>
      <c r="AC572" s="27"/>
      <c r="AD572" s="27">
        <v>13859.468331822392</v>
      </c>
      <c r="AE572" s="27">
        <v>343.79485417298253</v>
      </c>
      <c r="AF572" s="27">
        <v>40.915140000000001</v>
      </c>
      <c r="AG572" s="30">
        <v>22.8</v>
      </c>
      <c r="AH572" s="51">
        <v>8.3666664999999991</v>
      </c>
      <c r="AI572" s="52">
        <v>88.166663999999997</v>
      </c>
      <c r="AJ572" s="52">
        <v>5.3500000999999999</v>
      </c>
      <c r="AK572" s="70">
        <v>8.7477313974591658E-2</v>
      </c>
      <c r="AL572" s="73">
        <v>1</v>
      </c>
      <c r="AM572" s="73">
        <v>1</v>
      </c>
      <c r="AN572" s="73">
        <v>0</v>
      </c>
      <c r="AO572" s="17">
        <v>64.02</v>
      </c>
      <c r="AP572" s="17">
        <v>42.7</v>
      </c>
      <c r="AQ572" s="17">
        <v>1.9303797468354431</v>
      </c>
      <c r="AR572" s="17">
        <v>57.142857142857139</v>
      </c>
      <c r="AS572" s="17">
        <v>3</v>
      </c>
      <c r="AT572" s="28">
        <v>1</v>
      </c>
      <c r="AU572" s="17">
        <v>64.02</v>
      </c>
      <c r="AV572" s="17">
        <v>42.7</v>
      </c>
      <c r="AW572" s="17">
        <v>1.9303797468354431</v>
      </c>
      <c r="AX572" s="17">
        <v>57.142857142857139</v>
      </c>
      <c r="AY572" s="17">
        <v>3</v>
      </c>
      <c r="AZ572" s="28">
        <v>1</v>
      </c>
    </row>
    <row r="573" spans="1:52" s="29" customFormat="1" ht="14" customHeight="1">
      <c r="A573" s="38" t="s">
        <v>17</v>
      </c>
      <c r="B573" s="39" t="s">
        <v>18</v>
      </c>
      <c r="C573" s="28">
        <v>20</v>
      </c>
      <c r="D573" s="28">
        <v>2007</v>
      </c>
      <c r="E573" s="36">
        <v>8.2000000000929614</v>
      </c>
      <c r="F573" s="53">
        <v>7.8492275632401425</v>
      </c>
      <c r="G573" s="53">
        <v>13.306320124734109</v>
      </c>
      <c r="H573" s="68">
        <v>0.61624851373074996</v>
      </c>
      <c r="I573" s="17">
        <v>5.8525165821303154E-2</v>
      </c>
      <c r="J573" s="17">
        <v>3.901677721420211E-2</v>
      </c>
      <c r="K573" s="17">
        <v>3.3996356468545957E-2</v>
      </c>
      <c r="L573" s="17">
        <v>3.3607523651898751E-2</v>
      </c>
      <c r="M573" s="20">
        <v>12.9</v>
      </c>
      <c r="N573" s="69">
        <v>0</v>
      </c>
      <c r="O573" s="27">
        <v>13.1</v>
      </c>
      <c r="P573" s="27">
        <v>13.34</v>
      </c>
      <c r="Q573" s="29">
        <v>19</v>
      </c>
      <c r="R573" s="29">
        <v>26</v>
      </c>
      <c r="S573" s="29">
        <v>37.799999999999997</v>
      </c>
      <c r="T573" s="29">
        <v>1</v>
      </c>
      <c r="U573" s="29">
        <v>30</v>
      </c>
      <c r="V573" s="29">
        <v>1</v>
      </c>
      <c r="W573" s="32">
        <v>0.16666666666666666</v>
      </c>
      <c r="X573" s="63">
        <f t="shared" si="43"/>
        <v>1</v>
      </c>
      <c r="Y573" s="63">
        <f t="shared" si="44"/>
        <v>0</v>
      </c>
      <c r="Z573" s="32">
        <v>0.16666666666666663</v>
      </c>
      <c r="AA573" s="27">
        <v>719.75997298133666</v>
      </c>
      <c r="AB573" s="27"/>
      <c r="AC573" s="27"/>
      <c r="AD573" s="27"/>
      <c r="AE573" s="27">
        <v>893.85377045075177</v>
      </c>
      <c r="AF573" s="27">
        <v>41.293669999999999</v>
      </c>
      <c r="AG573" s="30">
        <v>4.0999999999999996</v>
      </c>
      <c r="AH573" s="51">
        <v>5.2333334000000002</v>
      </c>
      <c r="AI573" s="52">
        <v>96.099997999999999</v>
      </c>
      <c r="AJ573" s="52">
        <v>1.0166667</v>
      </c>
      <c r="AK573" s="70">
        <v>7.0128885519332829E-2</v>
      </c>
      <c r="AL573" s="73">
        <v>0</v>
      </c>
      <c r="AM573" s="73">
        <v>0</v>
      </c>
      <c r="AN573" s="73">
        <v>1</v>
      </c>
      <c r="AO573" s="17">
        <v>78.290000000000006</v>
      </c>
      <c r="AP573" s="17">
        <v>60.18</v>
      </c>
      <c r="AQ573" s="17">
        <v>2.5264483627204029</v>
      </c>
      <c r="AR573" s="17">
        <v>70</v>
      </c>
      <c r="AS573" s="17">
        <v>3.5</v>
      </c>
      <c r="AT573" s="28">
        <v>1</v>
      </c>
      <c r="AU573" s="17">
        <v>78.290000000000006</v>
      </c>
      <c r="AV573" s="17">
        <v>60.18</v>
      </c>
      <c r="AW573" s="17">
        <v>2.5264483627204029</v>
      </c>
      <c r="AX573" s="17">
        <v>70</v>
      </c>
      <c r="AY573" s="17">
        <v>3.5</v>
      </c>
      <c r="AZ573" s="28">
        <v>1</v>
      </c>
    </row>
    <row r="574" spans="1:52" s="29" customFormat="1" ht="14" customHeight="1">
      <c r="A574" s="38" t="s">
        <v>19</v>
      </c>
      <c r="B574" s="39" t="s">
        <v>20</v>
      </c>
      <c r="C574" s="28">
        <v>21</v>
      </c>
      <c r="D574" s="28">
        <v>2007</v>
      </c>
      <c r="E574" s="36">
        <v>9.3426869008654041</v>
      </c>
      <c r="F574" s="53">
        <v>8.2443867376794291</v>
      </c>
      <c r="G574" s="53">
        <v>13.479206795276582</v>
      </c>
      <c r="H574" s="68">
        <v>0.69311844849351911</v>
      </c>
      <c r="I574" s="17">
        <v>0.56076996500159082</v>
      </c>
      <c r="J574" s="17">
        <v>0.24459115494750239</v>
      </c>
      <c r="K574" s="17">
        <v>0.19305696050629548</v>
      </c>
      <c r="L574" s="17">
        <v>0.20420740067206172</v>
      </c>
      <c r="M574" s="20">
        <v>11.6</v>
      </c>
      <c r="N574" s="69">
        <v>0</v>
      </c>
      <c r="O574" s="27">
        <v>11.666666666666666</v>
      </c>
      <c r="P574" s="27">
        <v>12.18</v>
      </c>
      <c r="Q574" s="29">
        <v>32</v>
      </c>
      <c r="R574" s="29">
        <v>34.333333333333336</v>
      </c>
      <c r="S574" s="29">
        <v>34.799999999999997</v>
      </c>
      <c r="T574" s="29">
        <v>1</v>
      </c>
      <c r="U574" s="29">
        <v>33</v>
      </c>
      <c r="V574" s="29">
        <v>1</v>
      </c>
      <c r="W574" s="32">
        <v>0.34</v>
      </c>
      <c r="X574" s="63">
        <f t="shared" si="43"/>
        <v>1</v>
      </c>
      <c r="Y574" s="63">
        <f t="shared" si="44"/>
        <v>1</v>
      </c>
      <c r="Z574" s="32">
        <v>0.34</v>
      </c>
      <c r="AA574" s="27">
        <v>542.8254787565761</v>
      </c>
      <c r="AB574" s="27"/>
      <c r="AC574" s="27"/>
      <c r="AD574" s="27">
        <v>15165.846352202196</v>
      </c>
      <c r="AE574" s="27">
        <v>457.95859081428677</v>
      </c>
      <c r="AF574" s="27">
        <v>42.350389999999997</v>
      </c>
      <c r="AG574" s="30">
        <v>14.856068376068377</v>
      </c>
      <c r="AH574" s="51">
        <v>11.733333999999999</v>
      </c>
      <c r="AI574" s="52">
        <v>90.333332999999996</v>
      </c>
      <c r="AJ574" s="52">
        <v>23.533332999999999</v>
      </c>
      <c r="AK574" s="70">
        <v>8.6071400363320436E-2</v>
      </c>
      <c r="AL574" s="73">
        <v>0</v>
      </c>
      <c r="AM574" s="73">
        <v>0</v>
      </c>
      <c r="AN574" s="73">
        <v>1</v>
      </c>
      <c r="AO574" s="17">
        <v>77.040000000000006</v>
      </c>
      <c r="AP574" s="17">
        <v>50.3</v>
      </c>
      <c r="AQ574" s="17">
        <v>1.1981896141019532</v>
      </c>
      <c r="AR574" s="17">
        <v>56.000000000000007</v>
      </c>
      <c r="AS574" s="17">
        <v>1.2727272727272727</v>
      </c>
      <c r="AT574" s="28">
        <v>0</v>
      </c>
      <c r="AU574" s="17">
        <v>77.040000000000006</v>
      </c>
      <c r="AV574" s="17">
        <v>50.3</v>
      </c>
      <c r="AW574" s="17">
        <v>1.1981896141019532</v>
      </c>
      <c r="AX574" s="17">
        <v>56.000000000000007</v>
      </c>
      <c r="AY574" s="17">
        <v>1.2727272727272727</v>
      </c>
      <c r="AZ574" s="28">
        <v>0</v>
      </c>
    </row>
    <row r="575" spans="1:52" s="29" customFormat="1" ht="14" customHeight="1">
      <c r="A575" s="38" t="s">
        <v>61</v>
      </c>
      <c r="B575" s="39" t="s">
        <v>40</v>
      </c>
      <c r="C575" s="28">
        <v>22</v>
      </c>
      <c r="D575" s="28">
        <v>2007</v>
      </c>
      <c r="E575" s="36">
        <v>9.7968004688289803</v>
      </c>
      <c r="F575" s="53">
        <v>9.7968004688289803</v>
      </c>
      <c r="G575" s="53">
        <v>16.068002716196926</v>
      </c>
      <c r="H575" s="68">
        <v>0.60970866397437029</v>
      </c>
      <c r="I575" s="17">
        <v>3.3859082881675904</v>
      </c>
      <c r="J575" s="17">
        <v>3.2153949211375674</v>
      </c>
      <c r="K575" s="17">
        <v>3.688861414433632</v>
      </c>
      <c r="L575" s="17">
        <v>3.9584739445465056</v>
      </c>
      <c r="M575" s="20">
        <v>13.8</v>
      </c>
      <c r="N575" s="69">
        <v>0</v>
      </c>
      <c r="O575" s="27">
        <v>12.533333333333331</v>
      </c>
      <c r="P575" s="27">
        <v>13.120000000000001</v>
      </c>
      <c r="Q575" s="29">
        <v>42</v>
      </c>
      <c r="R575" s="29">
        <v>46.666666666666664</v>
      </c>
      <c r="S575" s="29">
        <v>53.6</v>
      </c>
      <c r="T575" s="29">
        <v>1</v>
      </c>
      <c r="U575" s="29">
        <v>50</v>
      </c>
      <c r="V575" s="29">
        <v>1</v>
      </c>
      <c r="W575" s="32">
        <v>0.48</v>
      </c>
      <c r="X575" s="63">
        <f t="shared" si="43"/>
        <v>1</v>
      </c>
      <c r="Y575" s="63">
        <f t="shared" si="44"/>
        <v>1</v>
      </c>
      <c r="Z575" s="32">
        <v>0.48</v>
      </c>
      <c r="AA575" s="27">
        <v>459.54173301893456</v>
      </c>
      <c r="AB575" s="27"/>
      <c r="AC575" s="27"/>
      <c r="AD575" s="27">
        <v>9227.75916985404</v>
      </c>
      <c r="AE575" s="27">
        <v>285.66696284024391</v>
      </c>
      <c r="AF575" s="27">
        <v>44.046639999999996</v>
      </c>
      <c r="AG575" s="30">
        <v>34.200000000000003</v>
      </c>
      <c r="AH575" s="51">
        <v>7.4999998000000003</v>
      </c>
      <c r="AI575" s="52">
        <v>67.833331000000001</v>
      </c>
      <c r="AJ575" s="52">
        <v>6.2399998999999999</v>
      </c>
      <c r="AK575" s="70">
        <v>0.18810869303835517</v>
      </c>
      <c r="AL575" s="73">
        <v>0</v>
      </c>
      <c r="AM575" s="73">
        <v>0</v>
      </c>
      <c r="AN575" s="73">
        <v>0</v>
      </c>
      <c r="AO575" s="17"/>
      <c r="AP575" s="17"/>
      <c r="AQ575" s="17"/>
      <c r="AR575" s="17">
        <v>67.5</v>
      </c>
      <c r="AS575" s="17">
        <v>6.75</v>
      </c>
      <c r="AT575" s="28"/>
      <c r="AU575" s="17"/>
      <c r="AV575" s="17"/>
      <c r="AW575" s="17"/>
      <c r="AX575" s="17">
        <v>67.5</v>
      </c>
      <c r="AY575" s="17">
        <v>6.75</v>
      </c>
      <c r="AZ575" s="28"/>
    </row>
    <row r="576" spans="1:52" s="29" customFormat="1" ht="14" customHeight="1">
      <c r="A576" s="38" t="s">
        <v>41</v>
      </c>
      <c r="B576" s="39" t="s">
        <v>42</v>
      </c>
      <c r="C576" s="28">
        <v>23</v>
      </c>
      <c r="D576" s="28">
        <v>2007</v>
      </c>
      <c r="E576" s="36">
        <v>9.5999999999907573</v>
      </c>
      <c r="F576" s="53">
        <v>8.7560150514867328</v>
      </c>
      <c r="G576" s="53">
        <v>13.164097491950194</v>
      </c>
      <c r="H576" s="68">
        <v>0.7292562217699412</v>
      </c>
      <c r="I576" s="17">
        <v>7.9554494828957836E-2</v>
      </c>
      <c r="J576" s="17">
        <v>7.9554494828957836E-2</v>
      </c>
      <c r="K576" s="17">
        <v>6.8837266015045959E-2</v>
      </c>
      <c r="L576" s="17">
        <v>5.0574496836658531E-2</v>
      </c>
      <c r="M576" s="20">
        <v>10.199999999999999</v>
      </c>
      <c r="N576" s="69">
        <v>0</v>
      </c>
      <c r="O576" s="27">
        <v>9.2666666666666675</v>
      </c>
      <c r="P576" s="27">
        <v>8.0599999999999987</v>
      </c>
      <c r="Q576" s="29">
        <v>0</v>
      </c>
      <c r="R576" s="29">
        <v>28</v>
      </c>
      <c r="S576" s="29">
        <v>34.799999999999997</v>
      </c>
      <c r="T576" s="29">
        <v>1</v>
      </c>
      <c r="U576" s="29">
        <v>30</v>
      </c>
      <c r="V576" s="29">
        <v>1</v>
      </c>
      <c r="W576" s="32">
        <v>0.33333333333333331</v>
      </c>
      <c r="X576" s="63">
        <f t="shared" si="43"/>
        <v>1</v>
      </c>
      <c r="Y576" s="63">
        <f t="shared" si="44"/>
        <v>1</v>
      </c>
      <c r="Z576" s="32">
        <v>0.33333333333333326</v>
      </c>
      <c r="AA576" s="27">
        <v>816.38278287147944</v>
      </c>
      <c r="AB576" s="27"/>
      <c r="AC576" s="27"/>
      <c r="AD576" s="27">
        <v>32242.524983860054</v>
      </c>
      <c r="AE576" s="27">
        <v>972.96964694580163</v>
      </c>
      <c r="AF576" s="27">
        <v>39.475259999999999</v>
      </c>
      <c r="AG576" s="30">
        <v>4.8</v>
      </c>
      <c r="AH576" s="51">
        <v>3.5</v>
      </c>
      <c r="AI576" s="52">
        <v>98.233334999999997</v>
      </c>
      <c r="AJ576" s="52">
        <v>0.12</v>
      </c>
      <c r="AK576" s="70">
        <v>2.0384163073304585E-2</v>
      </c>
      <c r="AL576" s="73">
        <v>0</v>
      </c>
      <c r="AM576" s="73">
        <v>0</v>
      </c>
      <c r="AN576" s="73">
        <v>1</v>
      </c>
      <c r="AO576" s="17">
        <v>68.78</v>
      </c>
      <c r="AP576" s="17">
        <v>24.32</v>
      </c>
      <c r="AQ576" s="17">
        <v>1.4730466384009691</v>
      </c>
      <c r="AR576" s="17">
        <v>40</v>
      </c>
      <c r="AS576" s="17">
        <v>1.5</v>
      </c>
      <c r="AT576" s="28">
        <v>0</v>
      </c>
      <c r="AU576" s="17">
        <v>68.78</v>
      </c>
      <c r="AV576" s="17">
        <v>24.32</v>
      </c>
      <c r="AW576" s="17">
        <v>1.4730466384009691</v>
      </c>
      <c r="AX576" s="17">
        <v>40</v>
      </c>
      <c r="AY576" s="17">
        <v>1.5</v>
      </c>
      <c r="AZ576" s="28">
        <v>0</v>
      </c>
    </row>
    <row r="577" spans="1:53" s="29" customFormat="1" ht="14" customHeight="1">
      <c r="A577" s="38" t="s">
        <v>43</v>
      </c>
      <c r="B577" s="39" t="s">
        <v>62</v>
      </c>
      <c r="C577" s="28">
        <v>24</v>
      </c>
      <c r="D577" s="28">
        <v>2007</v>
      </c>
      <c r="E577" s="36">
        <v>10.51197026082149</v>
      </c>
      <c r="F577" s="53">
        <v>10.511970260821487</v>
      </c>
      <c r="G577" s="53">
        <v>19.317399404217564</v>
      </c>
      <c r="H577" s="68">
        <v>0.54417108850202756</v>
      </c>
      <c r="I577" s="17">
        <v>0.78870328913380405</v>
      </c>
      <c r="J577" s="17">
        <v>0.57172378164284487</v>
      </c>
      <c r="K577" s="17">
        <v>0.6029673905740357</v>
      </c>
      <c r="L577" s="17">
        <v>0.71002140483114284</v>
      </c>
      <c r="M577" s="35">
        <v>12.9</v>
      </c>
      <c r="N577" s="69">
        <v>0</v>
      </c>
      <c r="O577" s="27">
        <v>14.200000000000001</v>
      </c>
      <c r="P577" s="27">
        <v>17.220000000000002</v>
      </c>
      <c r="Q577" s="29">
        <v>66</v>
      </c>
      <c r="R577" s="29">
        <v>56.333333333333336</v>
      </c>
      <c r="S577" s="29">
        <v>57.8</v>
      </c>
      <c r="T577" s="29">
        <v>1</v>
      </c>
      <c r="U577" s="29">
        <v>30</v>
      </c>
      <c r="V577" s="29">
        <v>1</v>
      </c>
      <c r="W577" s="32">
        <v>0.15</v>
      </c>
      <c r="X577" s="63">
        <f t="shared" si="43"/>
        <v>1</v>
      </c>
      <c r="Y577" s="63">
        <f t="shared" si="44"/>
        <v>0</v>
      </c>
      <c r="Z577" s="32">
        <v>0.125</v>
      </c>
      <c r="AA577" s="27">
        <v>569.22513210164345</v>
      </c>
      <c r="AB577" s="27"/>
      <c r="AC577" s="27"/>
      <c r="AD577" s="27">
        <v>4978.8936319834356</v>
      </c>
      <c r="AE577" s="27">
        <v>390.30303317501858</v>
      </c>
      <c r="AF577" s="27">
        <v>51.345079999999996</v>
      </c>
      <c r="AG577" s="30">
        <v>29.100000000000005</v>
      </c>
      <c r="AH577" s="51">
        <v>7.8333332999999996</v>
      </c>
      <c r="AI577" s="52">
        <v>80.366669000000002</v>
      </c>
      <c r="AJ577" s="52">
        <v>62.676668999999997</v>
      </c>
      <c r="AK577" s="70">
        <v>8.8232226664349031E-2</v>
      </c>
      <c r="AL577" s="73">
        <v>0</v>
      </c>
      <c r="AM577" s="73">
        <v>0</v>
      </c>
      <c r="AN577" s="73">
        <v>1</v>
      </c>
      <c r="AO577" s="17">
        <v>65.900000000000006</v>
      </c>
      <c r="AP577" s="17">
        <v>39.46</v>
      </c>
      <c r="AQ577" s="17">
        <v>7.1876138433515484</v>
      </c>
      <c r="AR577" s="17">
        <v>55.102040816326522</v>
      </c>
      <c r="AS577" s="17">
        <v>9</v>
      </c>
      <c r="AT577" s="28">
        <v>1</v>
      </c>
      <c r="AU577" s="17">
        <v>65.900000000000006</v>
      </c>
      <c r="AV577" s="17">
        <v>39.46</v>
      </c>
      <c r="AW577" s="17">
        <v>7.1876138433515484</v>
      </c>
      <c r="AX577" s="17">
        <v>55.102040816326522</v>
      </c>
      <c r="AY577" s="17">
        <v>9</v>
      </c>
      <c r="AZ577" s="28">
        <v>1</v>
      </c>
    </row>
    <row r="578" spans="1:53" s="29" customFormat="1" ht="14" customHeight="1">
      <c r="A578" s="38" t="s">
        <v>47</v>
      </c>
      <c r="B578" s="39" t="s">
        <v>48</v>
      </c>
      <c r="C578" s="28">
        <v>1</v>
      </c>
      <c r="D578" s="28">
        <v>2008</v>
      </c>
      <c r="E578" s="36">
        <v>6.5919583199415595</v>
      </c>
      <c r="F578" s="53">
        <v>6.5919583199415595</v>
      </c>
      <c r="G578" s="53">
        <v>13.127627014196921</v>
      </c>
      <c r="H578" s="68">
        <v>0.50214393757627795</v>
      </c>
      <c r="I578" s="17">
        <v>1.121441936712424</v>
      </c>
      <c r="J578" s="17">
        <v>0.14447517014124622</v>
      </c>
      <c r="K578" s="17">
        <v>0.14015274819566489</v>
      </c>
      <c r="L578" s="17">
        <v>0.14009398896236386</v>
      </c>
      <c r="M578" s="35">
        <v>12.4</v>
      </c>
      <c r="N578" s="69">
        <v>0</v>
      </c>
      <c r="O578" s="27">
        <v>12.833333333333334</v>
      </c>
      <c r="P578" s="27">
        <v>12.9</v>
      </c>
      <c r="Q578" s="29">
        <v>32</v>
      </c>
      <c r="R578" s="29">
        <v>35.666666666666664</v>
      </c>
      <c r="S578" s="29">
        <v>32.4</v>
      </c>
      <c r="T578" s="29">
        <v>1</v>
      </c>
      <c r="U578" s="29">
        <v>30</v>
      </c>
      <c r="V578" s="29">
        <v>1</v>
      </c>
      <c r="W578" s="32">
        <v>0.27173913043478259</v>
      </c>
      <c r="X578" s="63">
        <f t="shared" si="43"/>
        <v>1</v>
      </c>
      <c r="Y578" s="63">
        <f t="shared" si="44"/>
        <v>0</v>
      </c>
      <c r="Z578" s="32">
        <v>0.27173913043478259</v>
      </c>
      <c r="AA578" s="27">
        <v>884.37752180843586</v>
      </c>
      <c r="AB578" s="27"/>
      <c r="AC578" s="27"/>
      <c r="AD578" s="27">
        <v>16154.356245025507</v>
      </c>
      <c r="AE578" s="27">
        <v>463.89595471388725</v>
      </c>
      <c r="AF578" s="27">
        <v>42.540590000000002</v>
      </c>
      <c r="AG578" s="30">
        <v>16.974605865400918</v>
      </c>
      <c r="AH578" s="51">
        <v>10.677778</v>
      </c>
      <c r="AI578" s="52">
        <v>97.022220000000004</v>
      </c>
      <c r="AJ578" s="52">
        <v>49.502220999999999</v>
      </c>
      <c r="AK578" s="70">
        <v>5.5073166903302676E-2</v>
      </c>
      <c r="AL578" s="73">
        <v>1</v>
      </c>
      <c r="AM578" s="73">
        <v>0</v>
      </c>
      <c r="AN578" s="73">
        <v>0</v>
      </c>
      <c r="AO578" s="49"/>
      <c r="AP578" s="17"/>
      <c r="AQ578" s="17"/>
      <c r="AR578" s="17"/>
      <c r="AS578" s="17"/>
      <c r="AT578" s="28"/>
      <c r="AU578" s="17">
        <v>76.95</v>
      </c>
      <c r="AV578" s="17">
        <v>47.93</v>
      </c>
      <c r="AW578" s="17">
        <v>2.6176952484980887</v>
      </c>
      <c r="AX578" s="17">
        <v>56.521739130434781</v>
      </c>
      <c r="AY578" s="17">
        <v>2.3636363636363638</v>
      </c>
      <c r="AZ578" s="28">
        <v>1</v>
      </c>
    </row>
    <row r="579" spans="1:53" s="29" customFormat="1" ht="14" customHeight="1">
      <c r="A579" s="38" t="s">
        <v>33</v>
      </c>
      <c r="B579" s="39" t="s">
        <v>34</v>
      </c>
      <c r="C579" s="28">
        <v>2</v>
      </c>
      <c r="D579" s="28">
        <v>2008</v>
      </c>
      <c r="E579" s="36">
        <v>21.74009860118522</v>
      </c>
      <c r="F579" s="53">
        <v>21.74009860118522</v>
      </c>
      <c r="G579" s="53">
        <v>24.657637881639946</v>
      </c>
      <c r="H579" s="68">
        <v>0.88167807093042261</v>
      </c>
      <c r="I579" s="17">
        <v>0.31369292691646772</v>
      </c>
      <c r="J579" s="17">
        <v>0.27448131105190926</v>
      </c>
      <c r="K579" s="17">
        <v>0.225991373989054</v>
      </c>
      <c r="L579" s="17">
        <v>0.19883836265808835</v>
      </c>
      <c r="M579" s="35">
        <v>7.7</v>
      </c>
      <c r="N579" s="69">
        <v>0</v>
      </c>
      <c r="O579" s="27">
        <v>8.1333333333333346</v>
      </c>
      <c r="P579" s="27">
        <v>8.2200000000000006</v>
      </c>
      <c r="Q579" s="29">
        <v>9</v>
      </c>
      <c r="R579" s="29">
        <v>20</v>
      </c>
      <c r="S579" s="29">
        <v>17.399999999999999</v>
      </c>
      <c r="T579" s="29">
        <v>1</v>
      </c>
      <c r="U579" s="29">
        <v>30</v>
      </c>
      <c r="V579" s="29">
        <v>1</v>
      </c>
      <c r="W579" s="32">
        <v>0.36666666666666664</v>
      </c>
      <c r="X579" s="63">
        <f t="shared" si="43"/>
        <v>1</v>
      </c>
      <c r="Y579" s="63">
        <f t="shared" si="44"/>
        <v>1</v>
      </c>
      <c r="Z579" s="32">
        <v>0.35</v>
      </c>
      <c r="AA579" s="27">
        <v>1374.6320761825777</v>
      </c>
      <c r="AB579" s="27"/>
      <c r="AC579" s="27"/>
      <c r="AD579" s="27">
        <v>72631.185473046498</v>
      </c>
      <c r="AE579" s="27">
        <v>799.50221541810856</v>
      </c>
      <c r="AF579" s="27">
        <v>42.148820000000001</v>
      </c>
      <c r="AG579" s="30">
        <v>5.3</v>
      </c>
      <c r="AH579" s="51">
        <v>16.577777999999999</v>
      </c>
      <c r="AI579" s="52">
        <v>100</v>
      </c>
      <c r="AJ579" s="52">
        <v>14324.078</v>
      </c>
      <c r="AK579" s="70">
        <v>1.6324749017896115E-2</v>
      </c>
      <c r="AL579" s="73">
        <v>1</v>
      </c>
      <c r="AM579" s="73">
        <v>0</v>
      </c>
      <c r="AN579" s="73">
        <v>0</v>
      </c>
      <c r="AO579" s="49"/>
      <c r="AP579" s="17"/>
      <c r="AQ579" s="17"/>
      <c r="AR579" s="17"/>
      <c r="AS579" s="17"/>
      <c r="AT579" s="28"/>
      <c r="AU579" s="17">
        <v>70.05</v>
      </c>
      <c r="AV579" s="17">
        <v>44.32</v>
      </c>
      <c r="AW579" s="17">
        <v>3.0692520775623269</v>
      </c>
      <c r="AX579" s="17">
        <v>50</v>
      </c>
      <c r="AY579" s="17">
        <v>3</v>
      </c>
      <c r="AZ579" s="28">
        <v>0</v>
      </c>
    </row>
    <row r="580" spans="1:53" s="29" customFormat="1" ht="14" customHeight="1">
      <c r="A580" s="38" t="s">
        <v>35</v>
      </c>
      <c r="B580" s="39" t="s">
        <v>36</v>
      </c>
      <c r="C580" s="28">
        <v>3</v>
      </c>
      <c r="D580" s="28">
        <v>2008</v>
      </c>
      <c r="E580" s="36">
        <v>8.571799725227768</v>
      </c>
      <c r="F580" s="53">
        <v>8.571799725227768</v>
      </c>
      <c r="G580" s="53">
        <v>16.774288128831145</v>
      </c>
      <c r="H580" s="68">
        <v>0.51100825617123002</v>
      </c>
      <c r="I580" s="17">
        <v>1.5025758443045221</v>
      </c>
      <c r="J580" s="17">
        <v>1.3451631368059531</v>
      </c>
      <c r="K580" s="17">
        <v>1.7672745581490117</v>
      </c>
      <c r="L580" s="17">
        <v>1.8767333981014118</v>
      </c>
      <c r="M580" s="35">
        <v>15.3</v>
      </c>
      <c r="N580" s="69">
        <v>0</v>
      </c>
      <c r="O580" s="27">
        <v>15.200000000000001</v>
      </c>
      <c r="P580" s="27">
        <v>16.84</v>
      </c>
      <c r="Q580" s="29">
        <v>42</v>
      </c>
      <c r="R580" s="29">
        <v>52.666666666666664</v>
      </c>
      <c r="S580" s="29">
        <v>45.4</v>
      </c>
      <c r="T580" s="29">
        <v>1</v>
      </c>
      <c r="U580" s="29">
        <v>30</v>
      </c>
      <c r="V580" s="29">
        <v>1</v>
      </c>
      <c r="W580" s="32">
        <v>0.31707317073170732</v>
      </c>
      <c r="X580" s="63">
        <f t="shared" si="43"/>
        <v>1</v>
      </c>
      <c r="Y580" s="63">
        <f t="shared" si="44"/>
        <v>1</v>
      </c>
      <c r="Z580" s="32">
        <v>0.31707317073170732</v>
      </c>
      <c r="AA580" s="27">
        <v>410.17445266247626</v>
      </c>
      <c r="AB580" s="27"/>
      <c r="AC580" s="27"/>
      <c r="AD580" s="27"/>
      <c r="AE580" s="27">
        <v>345.54146009846494</v>
      </c>
      <c r="AF580" s="27">
        <v>44.515480000000004</v>
      </c>
      <c r="AG580" s="30">
        <v>20.399999999999999</v>
      </c>
      <c r="AH580" s="51">
        <v>7.7444445000000002</v>
      </c>
      <c r="AI580" s="52">
        <v>76.411109999999994</v>
      </c>
      <c r="AJ580" s="52">
        <v>3.5088887999999998</v>
      </c>
      <c r="AK580" s="70">
        <v>6.9525395503746881E-2</v>
      </c>
      <c r="AL580" s="73">
        <v>1</v>
      </c>
      <c r="AM580" s="73">
        <v>0</v>
      </c>
      <c r="AN580" s="73">
        <v>0</v>
      </c>
      <c r="AO580" s="49"/>
      <c r="AP580" s="17"/>
      <c r="AQ580" s="17"/>
      <c r="AR580" s="17"/>
      <c r="AS580" s="17"/>
      <c r="AT580" s="28"/>
      <c r="AU580" s="17">
        <v>71.239999999999995</v>
      </c>
      <c r="AV580" s="17">
        <v>53.31</v>
      </c>
      <c r="AW580" s="17">
        <v>1.4779595231494318</v>
      </c>
      <c r="AX580" s="17">
        <v>55.000000000000007</v>
      </c>
      <c r="AY580" s="17">
        <v>1.375</v>
      </c>
      <c r="AZ580" s="28">
        <v>0</v>
      </c>
    </row>
    <row r="581" spans="1:53" s="29" customFormat="1" ht="14" customHeight="1">
      <c r="A581" s="38" t="s">
        <v>37</v>
      </c>
      <c r="B581" s="39" t="s">
        <v>23</v>
      </c>
      <c r="C581" s="28">
        <v>4</v>
      </c>
      <c r="D581" s="28">
        <v>2008</v>
      </c>
      <c r="E581" s="36">
        <v>9.5480819116882145</v>
      </c>
      <c r="F581" s="53">
        <v>8.1964882527015241</v>
      </c>
      <c r="G581" s="53">
        <v>14.903724969635091</v>
      </c>
      <c r="H581" s="68">
        <v>0.64065070518555023</v>
      </c>
      <c r="I581" s="17">
        <v>1.8803651723668073</v>
      </c>
      <c r="J581" s="17">
        <v>1.1581959395012946</v>
      </c>
      <c r="K581" s="17">
        <v>1.7120716002841621</v>
      </c>
      <c r="L581" s="17">
        <v>2.3982775270082102</v>
      </c>
      <c r="M581" s="35">
        <v>18</v>
      </c>
      <c r="N581" s="69">
        <v>0</v>
      </c>
      <c r="O581" s="27">
        <v>19.366666666666664</v>
      </c>
      <c r="P581" s="27">
        <v>19.86</v>
      </c>
      <c r="Q581" s="29">
        <v>82</v>
      </c>
      <c r="R581" s="29">
        <v>91</v>
      </c>
      <c r="S581" s="29">
        <v>79</v>
      </c>
      <c r="T581" s="29">
        <v>1</v>
      </c>
      <c r="U581" s="29">
        <v>30</v>
      </c>
      <c r="V581" s="29">
        <v>1</v>
      </c>
      <c r="W581" s="32">
        <v>0.375</v>
      </c>
      <c r="X581" s="63">
        <f t="shared" si="43"/>
        <v>1</v>
      </c>
      <c r="Y581" s="63">
        <f t="shared" si="44"/>
        <v>1</v>
      </c>
      <c r="Z581" s="32">
        <v>0.375</v>
      </c>
      <c r="AA581" s="27">
        <v>660.17850308059508</v>
      </c>
      <c r="AB581" s="27"/>
      <c r="AC581" s="27"/>
      <c r="AD581" s="27">
        <v>7237.854125578775</v>
      </c>
      <c r="AE581" s="27">
        <v>283.41156526815729</v>
      </c>
      <c r="AF581" s="27">
        <v>44.965500000000006</v>
      </c>
      <c r="AG581" s="30">
        <v>30.2</v>
      </c>
      <c r="AH581" s="51">
        <v>6.8</v>
      </c>
      <c r="AI581" s="52">
        <v>83.511109000000005</v>
      </c>
      <c r="AJ581" s="52">
        <v>10.432221999999999</v>
      </c>
      <c r="AK581" s="70">
        <v>0.23910762352297094</v>
      </c>
      <c r="AL581" s="73">
        <v>1</v>
      </c>
      <c r="AM581" s="73">
        <v>0</v>
      </c>
      <c r="AN581" s="73">
        <v>0</v>
      </c>
      <c r="AO581" s="49"/>
      <c r="AP581" s="17"/>
      <c r="AQ581" s="17"/>
      <c r="AR581" s="17"/>
      <c r="AS581" s="17"/>
      <c r="AT581" s="28"/>
      <c r="AU581" s="17">
        <v>74.92</v>
      </c>
      <c r="AV581" s="17">
        <v>46.1</v>
      </c>
      <c r="AW581" s="17">
        <v>1.3651169677228308</v>
      </c>
      <c r="AX581" s="17">
        <v>56.25</v>
      </c>
      <c r="AY581" s="17">
        <v>1.2857142857142858</v>
      </c>
      <c r="AZ581" s="28">
        <v>0</v>
      </c>
    </row>
    <row r="582" spans="1:53" s="29" customFormat="1" ht="14" customHeight="1">
      <c r="A582" s="38" t="s">
        <v>24</v>
      </c>
      <c r="B582" s="39" t="s">
        <v>25</v>
      </c>
      <c r="C582" s="28">
        <v>5</v>
      </c>
      <c r="D582" s="28">
        <v>2008</v>
      </c>
      <c r="E582" s="36">
        <v>9.0317561065155019</v>
      </c>
      <c r="F582" s="53">
        <v>9.0317561065155019</v>
      </c>
      <c r="G582" s="53">
        <v>14.565078088235261</v>
      </c>
      <c r="H582" s="68">
        <v>0.62009664842173262</v>
      </c>
      <c r="I582" s="17">
        <v>0.21430758240636802</v>
      </c>
      <c r="J582" s="17">
        <v>0.19389733646290438</v>
      </c>
      <c r="K582" s="17">
        <v>0.16029905129649516</v>
      </c>
      <c r="L582" s="17">
        <v>0.17381426977621958</v>
      </c>
      <c r="M582" s="35">
        <v>10.4</v>
      </c>
      <c r="N582" s="69">
        <v>0</v>
      </c>
      <c r="O582" s="27">
        <v>10.966666666666667</v>
      </c>
      <c r="P582" s="27">
        <v>11.28</v>
      </c>
      <c r="Q582" s="29">
        <v>51</v>
      </c>
      <c r="R582" s="29">
        <v>46.666666666666664</v>
      </c>
      <c r="S582" s="29">
        <v>35</v>
      </c>
      <c r="T582" s="29">
        <v>1</v>
      </c>
      <c r="U582" s="29">
        <v>30</v>
      </c>
      <c r="V582" s="29">
        <v>1</v>
      </c>
      <c r="W582" s="32">
        <v>0.29629629629629628</v>
      </c>
      <c r="X582" s="63">
        <f t="shared" si="43"/>
        <v>1</v>
      </c>
      <c r="Y582" s="63">
        <f t="shared" si="44"/>
        <v>0</v>
      </c>
      <c r="Z582" s="32">
        <v>0.29629629629629628</v>
      </c>
      <c r="AA582" s="27">
        <v>710.76961457185678</v>
      </c>
      <c r="AB582" s="27"/>
      <c r="AC582" s="27"/>
      <c r="AD582" s="27">
        <v>16551.690002575473</v>
      </c>
      <c r="AE582" s="27">
        <v>710.88306818491355</v>
      </c>
      <c r="AF582" s="27">
        <v>41.280329999999999</v>
      </c>
      <c r="AG582" s="30">
        <v>5.5222222219999999</v>
      </c>
      <c r="AH582" s="51">
        <v>7.2222223000000003</v>
      </c>
      <c r="AI582" s="52">
        <v>90.822220000000002</v>
      </c>
      <c r="AJ582" s="52">
        <v>2.1744444000000001</v>
      </c>
      <c r="AK582" s="70">
        <v>9.6107055961070553E-2</v>
      </c>
      <c r="AL582" s="73">
        <v>0</v>
      </c>
      <c r="AM582" s="73">
        <v>0</v>
      </c>
      <c r="AN582" s="73">
        <v>0</v>
      </c>
      <c r="AO582" s="49"/>
      <c r="AP582" s="17"/>
      <c r="AQ582" s="17"/>
      <c r="AR582" s="17"/>
      <c r="AS582" s="17"/>
      <c r="AT582" s="28"/>
      <c r="AU582" s="17">
        <v>75.78</v>
      </c>
      <c r="AV582" s="17">
        <v>54.72</v>
      </c>
      <c r="AW582" s="17">
        <v>3.0689848569826137</v>
      </c>
      <c r="AX582" s="17">
        <v>59.259259259259252</v>
      </c>
      <c r="AY582" s="17">
        <v>3.2</v>
      </c>
      <c r="AZ582" s="28">
        <v>1</v>
      </c>
    </row>
    <row r="583" spans="1:53" s="29" customFormat="1" ht="14" customHeight="1">
      <c r="A583" s="38" t="s">
        <v>26</v>
      </c>
      <c r="B583" s="39" t="s">
        <v>27</v>
      </c>
      <c r="C583" s="28">
        <v>6</v>
      </c>
      <c r="D583" s="28">
        <v>2008</v>
      </c>
      <c r="E583" s="36">
        <v>7.1481140260723217</v>
      </c>
      <c r="F583" s="53">
        <v>7.1481140260723217</v>
      </c>
      <c r="G583" s="53">
        <v>10.456068500273133</v>
      </c>
      <c r="H583" s="68">
        <v>0.68363305250779471</v>
      </c>
      <c r="I583" s="17">
        <v>0.56840488179568149</v>
      </c>
      <c r="J583" s="17">
        <v>0.18434752923103184</v>
      </c>
      <c r="K583" s="17">
        <v>0.2450957177038223</v>
      </c>
      <c r="L583" s="17">
        <v>0.22606829039016008</v>
      </c>
      <c r="M583" s="35">
        <v>12.1</v>
      </c>
      <c r="N583" s="69">
        <v>0</v>
      </c>
      <c r="O583" s="27">
        <v>12.133333333333333</v>
      </c>
      <c r="P583" s="27">
        <v>12.200000000000001</v>
      </c>
      <c r="Q583" s="29">
        <v>34</v>
      </c>
      <c r="R583" s="29">
        <v>25.666666666666668</v>
      </c>
      <c r="S583" s="29">
        <v>25.6</v>
      </c>
      <c r="T583" s="29">
        <v>1</v>
      </c>
      <c r="U583" s="29">
        <v>50</v>
      </c>
      <c r="V583" s="29">
        <v>1</v>
      </c>
      <c r="W583" s="32">
        <v>0.31428571428571428</v>
      </c>
      <c r="X583" s="63">
        <f t="shared" si="43"/>
        <v>1</v>
      </c>
      <c r="Y583" s="63">
        <f t="shared" si="44"/>
        <v>1</v>
      </c>
      <c r="Z583" s="32">
        <v>0.27142857142857141</v>
      </c>
      <c r="AA583" s="27">
        <v>632.97335733833245</v>
      </c>
      <c r="AB583" s="27"/>
      <c r="AC583" s="27"/>
      <c r="AD583" s="27">
        <v>14731.826255398826</v>
      </c>
      <c r="AE583" s="27">
        <v>512.2528112035917</v>
      </c>
      <c r="AF583" s="27">
        <v>45.575559999999996</v>
      </c>
      <c r="AG583" s="30">
        <v>12.269948519948521</v>
      </c>
      <c r="AH583" s="51">
        <v>11.066667000000001</v>
      </c>
      <c r="AI583" s="52">
        <v>89.477774999999994</v>
      </c>
      <c r="AJ583" s="52">
        <v>19.685555999999998</v>
      </c>
      <c r="AK583" s="70">
        <v>4.3961910009815232E-2</v>
      </c>
      <c r="AL583" s="73">
        <v>0</v>
      </c>
      <c r="AM583" s="73">
        <v>0</v>
      </c>
      <c r="AN583" s="73">
        <v>0</v>
      </c>
      <c r="AO583" s="49"/>
      <c r="AP583" s="17"/>
      <c r="AQ583" s="17"/>
      <c r="AR583" s="17"/>
      <c r="AS583" s="17"/>
      <c r="AT583" s="28"/>
      <c r="AU583" s="17">
        <v>72.010000000000005</v>
      </c>
      <c r="AV583" s="17">
        <v>35.24</v>
      </c>
      <c r="AW583" s="17">
        <v>1.9610461880912635</v>
      </c>
      <c r="AX583" s="17">
        <v>38.636363636363633</v>
      </c>
      <c r="AY583" s="17">
        <v>1.8888888888888888</v>
      </c>
      <c r="AZ583" s="28">
        <v>1</v>
      </c>
    </row>
    <row r="584" spans="1:53" s="29" customFormat="1" ht="14" customHeight="1">
      <c r="A584" s="38" t="s">
        <v>28</v>
      </c>
      <c r="B584" s="39" t="s">
        <v>29</v>
      </c>
      <c r="C584" s="28">
        <v>7</v>
      </c>
      <c r="D584" s="28">
        <v>2008</v>
      </c>
      <c r="E584" s="36">
        <v>8.1964882527015241</v>
      </c>
      <c r="F584" s="53">
        <v>8.1964882527015241</v>
      </c>
      <c r="G584" s="53">
        <v>11.995285204584013</v>
      </c>
      <c r="H584" s="68">
        <v>0.68330915963292194</v>
      </c>
      <c r="I584" s="17">
        <v>0.66797247752498623</v>
      </c>
      <c r="J584" s="17">
        <v>0.54743609060318421</v>
      </c>
      <c r="K584" s="17">
        <v>0.65404209465131435</v>
      </c>
      <c r="L584" s="17">
        <v>0.87770204139861774</v>
      </c>
      <c r="M584" s="35">
        <v>17.100000000000001</v>
      </c>
      <c r="N584" s="69">
        <v>0</v>
      </c>
      <c r="O584" s="27">
        <v>16.733333333333334</v>
      </c>
      <c r="P584" s="27">
        <v>17.54</v>
      </c>
      <c r="Q584" s="29">
        <v>60</v>
      </c>
      <c r="R584" s="29">
        <v>51.666666666666664</v>
      </c>
      <c r="S584" s="29">
        <v>71</v>
      </c>
      <c r="T584" s="29">
        <v>1</v>
      </c>
      <c r="U584" s="29">
        <v>30</v>
      </c>
      <c r="V584" s="29">
        <v>1</v>
      </c>
      <c r="W584" s="32">
        <v>0.38461538461538464</v>
      </c>
      <c r="X584" s="63">
        <f t="shared" si="43"/>
        <v>1</v>
      </c>
      <c r="Y584" s="63">
        <f t="shared" si="44"/>
        <v>1</v>
      </c>
      <c r="Z584" s="32">
        <v>0.34615384615384615</v>
      </c>
      <c r="AA584" s="27">
        <v>495.41880476035635</v>
      </c>
      <c r="AB584" s="27"/>
      <c r="AC584" s="27"/>
      <c r="AD584" s="27">
        <v>8200.7928044499822</v>
      </c>
      <c r="AE584" s="27">
        <v>312.19965938897212</v>
      </c>
      <c r="AF584" s="27">
        <v>45.958640000000003</v>
      </c>
      <c r="AG584" s="30">
        <v>27.399999999999995</v>
      </c>
      <c r="AH584" s="51">
        <v>7.6777778999999997</v>
      </c>
      <c r="AI584" s="52">
        <v>82.044447000000005</v>
      </c>
      <c r="AJ584" s="52">
        <v>11.096667</v>
      </c>
      <c r="AK584" s="70">
        <v>0.16863490792634106</v>
      </c>
      <c r="AL584" s="73">
        <v>1</v>
      </c>
      <c r="AM584" s="77">
        <v>0</v>
      </c>
      <c r="AN584" s="73">
        <v>0</v>
      </c>
      <c r="AO584" s="49"/>
      <c r="AP584" s="17"/>
      <c r="AQ584" s="17"/>
      <c r="AR584" s="17"/>
      <c r="AS584" s="17"/>
      <c r="AT584" s="28"/>
      <c r="AU584" s="17">
        <v>60.29</v>
      </c>
      <c r="AV584" s="17">
        <v>37.880000000000003</v>
      </c>
      <c r="AW584" s="17">
        <v>1.3586800573888094</v>
      </c>
      <c r="AX584" s="17">
        <v>53.846153846153847</v>
      </c>
      <c r="AY584" s="17">
        <v>1.4</v>
      </c>
      <c r="AZ584" s="28">
        <v>0</v>
      </c>
    </row>
    <row r="585" spans="1:53" s="29" customFormat="1" ht="14" customHeight="1">
      <c r="A585" s="38" t="s">
        <v>30</v>
      </c>
      <c r="B585" s="39" t="s">
        <v>31</v>
      </c>
      <c r="C585" s="28">
        <v>8</v>
      </c>
      <c r="D585" s="28">
        <v>2008</v>
      </c>
      <c r="E585" s="36">
        <v>10.104640956455002</v>
      </c>
      <c r="F585" s="53">
        <v>10.104640956455002</v>
      </c>
      <c r="G585" s="53">
        <v>14.93010732273434</v>
      </c>
      <c r="H585" s="68">
        <v>0.67679627065161718</v>
      </c>
      <c r="I585" s="17">
        <v>0.1762359706891754</v>
      </c>
      <c r="J585" s="17">
        <v>4.6377887023467214E-2</v>
      </c>
      <c r="K585" s="17">
        <v>5.0217237486683414E-2</v>
      </c>
      <c r="L585" s="17">
        <v>6.7756762290200917E-2</v>
      </c>
      <c r="M585" s="35">
        <v>13.5</v>
      </c>
      <c r="N585" s="69">
        <v>0</v>
      </c>
      <c r="O585" s="27">
        <v>12.666666666666666</v>
      </c>
      <c r="P585" s="27">
        <v>13.339999999999998</v>
      </c>
      <c r="Q585" s="29">
        <v>42</v>
      </c>
      <c r="R585" s="29">
        <v>47</v>
      </c>
      <c r="S585" s="29">
        <v>41.6</v>
      </c>
      <c r="T585" s="29">
        <v>0</v>
      </c>
      <c r="U585" s="29">
        <v>0</v>
      </c>
      <c r="V585" s="29">
        <v>0</v>
      </c>
      <c r="W585" s="32">
        <v>0.17857142857142858</v>
      </c>
      <c r="X585" s="63">
        <f t="shared" si="43"/>
        <v>1</v>
      </c>
      <c r="Y585" s="63">
        <f t="shared" si="44"/>
        <v>0</v>
      </c>
      <c r="Z585" s="32">
        <v>0.32142857142857145</v>
      </c>
      <c r="AA585" s="27">
        <v>657.56724880557545</v>
      </c>
      <c r="AB585" s="27"/>
      <c r="AC585" s="27"/>
      <c r="AD585" s="27">
        <v>11020.604184522052</v>
      </c>
      <c r="AE585" s="27">
        <v>433.76768005728405</v>
      </c>
      <c r="AF585" s="27">
        <v>44.5334</v>
      </c>
      <c r="AG585" s="30">
        <v>15.54622641509434</v>
      </c>
      <c r="AH585" s="51">
        <v>10.122222000000001</v>
      </c>
      <c r="AI585" s="52">
        <v>84.988887000000005</v>
      </c>
      <c r="AJ585" s="52">
        <v>15.47</v>
      </c>
      <c r="AK585" s="70">
        <v>0.12289906212275978</v>
      </c>
      <c r="AL585" s="73">
        <v>0</v>
      </c>
      <c r="AM585" s="73">
        <v>0</v>
      </c>
      <c r="AN585" s="73">
        <v>0</v>
      </c>
      <c r="AO585" s="49"/>
      <c r="AP585" s="17"/>
      <c r="AQ585" s="17"/>
      <c r="AR585" s="17"/>
      <c r="AS585" s="17"/>
      <c r="AT585" s="28"/>
      <c r="AU585" s="17">
        <v>77</v>
      </c>
      <c r="AV585" s="17">
        <v>47.24</v>
      </c>
      <c r="AW585" s="17">
        <v>2.3077674645823159</v>
      </c>
      <c r="AX585" s="17">
        <v>53.571428571428569</v>
      </c>
      <c r="AY585" s="17">
        <v>2.5</v>
      </c>
      <c r="AZ585" s="28">
        <v>1</v>
      </c>
    </row>
    <row r="586" spans="1:53" s="29" customFormat="1" ht="14" customHeight="1">
      <c r="A586" s="38" t="s">
        <v>49</v>
      </c>
      <c r="B586" s="39" t="s">
        <v>50</v>
      </c>
      <c r="C586" s="28">
        <v>9</v>
      </c>
      <c r="D586" s="28">
        <v>2008</v>
      </c>
      <c r="E586" s="36">
        <v>7.5264805886788952</v>
      </c>
      <c r="F586" s="53">
        <v>7.5264805886788952</v>
      </c>
      <c r="G586" s="53">
        <v>13.304398378236174</v>
      </c>
      <c r="H586" s="68">
        <v>0.56571371171438989</v>
      </c>
      <c r="I586" s="17">
        <v>4.3689320388349513</v>
      </c>
      <c r="J586" s="17">
        <v>4.278426855356261</v>
      </c>
      <c r="K586" s="17">
        <v>5.3103045924530852</v>
      </c>
      <c r="L586" s="17">
        <v>6.0476089092387806</v>
      </c>
      <c r="M586" s="35">
        <v>19.2</v>
      </c>
      <c r="N586" s="69">
        <v>0</v>
      </c>
      <c r="O586" s="27">
        <v>22.099999999999998</v>
      </c>
      <c r="P586" s="27">
        <v>22.86</v>
      </c>
      <c r="Q586" s="29">
        <v>115</v>
      </c>
      <c r="R586" s="29">
        <v>118.33333333333333</v>
      </c>
      <c r="S586" s="29">
        <v>126</v>
      </c>
      <c r="T586" s="29">
        <v>1</v>
      </c>
      <c r="U586" s="29">
        <v>33</v>
      </c>
      <c r="V586" s="29">
        <v>1</v>
      </c>
      <c r="W586" s="32">
        <v>0.36666666666666664</v>
      </c>
      <c r="X586" s="63">
        <f t="shared" si="43"/>
        <v>1</v>
      </c>
      <c r="Y586" s="63">
        <f t="shared" si="44"/>
        <v>1</v>
      </c>
      <c r="Z586" s="32">
        <v>0.33333333333333326</v>
      </c>
      <c r="AA586" s="27">
        <v>309.3373976776183</v>
      </c>
      <c r="AB586" s="27"/>
      <c r="AC586" s="27"/>
      <c r="AD586" s="27"/>
      <c r="AE586" s="27">
        <v>268.95400770161319</v>
      </c>
      <c r="AF586" s="27">
        <v>39.096260000000001</v>
      </c>
      <c r="AG586" s="30">
        <v>23.4</v>
      </c>
      <c r="AH586" s="51">
        <v>6.6888889000000002</v>
      </c>
      <c r="AI586" s="52">
        <v>80.188889000000003</v>
      </c>
      <c r="AJ586" s="52">
        <v>7.2244444999999997</v>
      </c>
      <c r="AK586" s="70">
        <v>0.18744886270659467</v>
      </c>
      <c r="AL586" s="73">
        <v>1</v>
      </c>
      <c r="AM586" s="77">
        <v>0</v>
      </c>
      <c r="AN586" s="73">
        <v>0</v>
      </c>
      <c r="AO586" s="49"/>
      <c r="AP586" s="17"/>
      <c r="AQ586" s="17"/>
      <c r="AR586" s="17"/>
      <c r="AS586" s="17"/>
      <c r="AT586" s="28"/>
      <c r="AU586" s="17">
        <v>70.989999999999995</v>
      </c>
      <c r="AV586" s="17">
        <v>76.040000000000006</v>
      </c>
      <c r="AW586" s="17">
        <v>4.0881720430107524</v>
      </c>
      <c r="AX586" s="17">
        <v>80</v>
      </c>
      <c r="AY586" s="17">
        <v>4</v>
      </c>
      <c r="AZ586" s="28">
        <v>1</v>
      </c>
      <c r="BA586" s="15"/>
    </row>
    <row r="587" spans="1:53" s="29" customFormat="1" ht="14" customHeight="1">
      <c r="A587" s="38" t="s">
        <v>51</v>
      </c>
      <c r="B587" s="39" t="s">
        <v>52</v>
      </c>
      <c r="C587" s="28">
        <v>10</v>
      </c>
      <c r="D587" s="28">
        <v>2008</v>
      </c>
      <c r="E587" s="36">
        <v>11.356698533799396</v>
      </c>
      <c r="F587" s="53">
        <v>11.356698533799396</v>
      </c>
      <c r="G587" s="53">
        <v>17.340948572721089</v>
      </c>
      <c r="H587" s="68">
        <v>0.65490641911391911</v>
      </c>
      <c r="I587" s="17">
        <v>1.9417475728155338</v>
      </c>
      <c r="J587" s="17">
        <v>1.2405609492988134</v>
      </c>
      <c r="K587" s="17">
        <v>1.3333873383088515</v>
      </c>
      <c r="L587" s="17">
        <v>1.5459335478364593</v>
      </c>
      <c r="M587" s="35">
        <v>14</v>
      </c>
      <c r="N587" s="69">
        <v>0</v>
      </c>
      <c r="O587" s="27">
        <v>15.4</v>
      </c>
      <c r="P587" s="27">
        <v>16.020000000000003</v>
      </c>
      <c r="Q587" s="29">
        <v>100</v>
      </c>
      <c r="R587" s="29">
        <v>104.33333333333333</v>
      </c>
      <c r="S587" s="29">
        <v>105.8</v>
      </c>
      <c r="T587" s="29">
        <v>0</v>
      </c>
      <c r="U587" s="29">
        <v>0</v>
      </c>
      <c r="V587" s="29">
        <v>0</v>
      </c>
      <c r="W587" s="32">
        <v>0.25</v>
      </c>
      <c r="X587" s="63">
        <f t="shared" si="43"/>
        <v>1</v>
      </c>
      <c r="Y587" s="63">
        <f t="shared" si="44"/>
        <v>0</v>
      </c>
      <c r="Z587" s="32">
        <v>0.25</v>
      </c>
      <c r="AA587" s="27">
        <v>370.04423260809978</v>
      </c>
      <c r="AB587" s="27"/>
      <c r="AC587" s="27"/>
      <c r="AD587" s="27"/>
      <c r="AE587" s="27">
        <v>302.47181476008973</v>
      </c>
      <c r="AF587" s="27">
        <v>42.159550000000003</v>
      </c>
      <c r="AG587" s="30">
        <v>20.399999999999999</v>
      </c>
      <c r="AH587" s="51">
        <v>6.911111</v>
      </c>
      <c r="AI587" s="52">
        <v>86.866668000000004</v>
      </c>
      <c r="AJ587" s="52">
        <v>12.394444</v>
      </c>
      <c r="AK587" s="70">
        <v>8.0536912751677847E-2</v>
      </c>
      <c r="AL587" s="73">
        <v>1</v>
      </c>
      <c r="AM587" s="77">
        <v>0</v>
      </c>
      <c r="AN587" s="73">
        <v>0</v>
      </c>
      <c r="AO587" s="49"/>
      <c r="AP587" s="17"/>
      <c r="AQ587" s="17"/>
      <c r="AR587" s="17"/>
      <c r="AS587" s="17"/>
      <c r="AT587" s="28"/>
      <c r="AU587" s="17">
        <v>65.2</v>
      </c>
      <c r="AV587" s="17">
        <v>35.89</v>
      </c>
      <c r="AW587" s="17">
        <v>1.4046966731898238</v>
      </c>
      <c r="AX587" s="17">
        <v>45.833333333333329</v>
      </c>
      <c r="AY587" s="17">
        <v>1.5714285714285714</v>
      </c>
      <c r="AZ587" s="28">
        <v>1</v>
      </c>
    </row>
    <row r="588" spans="1:53" s="29" customFormat="1" ht="14" customHeight="1">
      <c r="A588" s="38" t="s">
        <v>53</v>
      </c>
      <c r="B588" s="39" t="s">
        <v>54</v>
      </c>
      <c r="C588" s="28">
        <v>11</v>
      </c>
      <c r="D588" s="28">
        <v>2008</v>
      </c>
      <c r="E588" s="36">
        <v>11.142335072109811</v>
      </c>
      <c r="F588" s="53">
        <v>11.142335072109811</v>
      </c>
      <c r="G588" s="53">
        <v>16.557830366970876</v>
      </c>
      <c r="H588" s="68">
        <v>0.67293448629213204</v>
      </c>
      <c r="I588" s="17">
        <v>1.0919859337405147</v>
      </c>
      <c r="J588" s="17">
        <v>9.2541180825467334E-2</v>
      </c>
      <c r="K588" s="17">
        <v>0.3347035715642725</v>
      </c>
      <c r="L588" s="17">
        <v>0.54089727278769972</v>
      </c>
      <c r="M588" s="35">
        <v>14.9</v>
      </c>
      <c r="N588" s="69">
        <v>0</v>
      </c>
      <c r="O588" s="27">
        <v>12.233333333333334</v>
      </c>
      <c r="P588" s="27">
        <v>12.54</v>
      </c>
      <c r="Q588" s="29">
        <v>73</v>
      </c>
      <c r="R588" s="29">
        <v>74</v>
      </c>
      <c r="S588" s="29">
        <v>48</v>
      </c>
      <c r="T588" s="29">
        <v>1</v>
      </c>
      <c r="U588" s="29">
        <v>30</v>
      </c>
      <c r="V588" s="29">
        <v>1</v>
      </c>
      <c r="W588" s="32">
        <v>0.26923076923076922</v>
      </c>
      <c r="X588" s="63">
        <f t="shared" si="43"/>
        <v>1</v>
      </c>
      <c r="Y588" s="63">
        <f t="shared" si="44"/>
        <v>0</v>
      </c>
      <c r="Z588" s="32">
        <v>0.30769230769230771</v>
      </c>
      <c r="AA588" s="27">
        <v>695.25883814178644</v>
      </c>
      <c r="AB588" s="27"/>
      <c r="AC588" s="27"/>
      <c r="AD588" s="27">
        <v>10389.324818784627</v>
      </c>
      <c r="AE588" s="27">
        <v>598.00155515038762</v>
      </c>
      <c r="AF588" s="27">
        <v>44.282899999999998</v>
      </c>
      <c r="AG588" s="30">
        <v>7.5</v>
      </c>
      <c r="AH588" s="51">
        <v>10.911111</v>
      </c>
      <c r="AI588" s="52">
        <v>82.777776000000003</v>
      </c>
      <c r="AJ588" s="52">
        <v>2.1911111000000001</v>
      </c>
      <c r="AK588" s="70">
        <v>6.4223512336719885E-2</v>
      </c>
      <c r="AL588" s="73">
        <v>0</v>
      </c>
      <c r="AM588" s="73">
        <v>0</v>
      </c>
      <c r="AN588" s="73">
        <v>0</v>
      </c>
      <c r="AO588" s="49"/>
      <c r="AP588" s="17"/>
      <c r="AQ588" s="17"/>
      <c r="AR588" s="17"/>
      <c r="AS588" s="17"/>
      <c r="AT588" s="28"/>
      <c r="AU588" s="17">
        <v>81.400000000000006</v>
      </c>
      <c r="AV588" s="17">
        <v>52.34</v>
      </c>
      <c r="AW588" s="17">
        <v>1.4710511523327714</v>
      </c>
      <c r="AX588" s="17">
        <v>57.692307692307686</v>
      </c>
      <c r="AY588" s="17">
        <v>1.5</v>
      </c>
      <c r="AZ588" s="28">
        <v>1</v>
      </c>
    </row>
    <row r="589" spans="1:53" s="29" customFormat="1" ht="14" customHeight="1">
      <c r="A589" s="38" t="s">
        <v>55</v>
      </c>
      <c r="B589" s="39" t="s">
        <v>57</v>
      </c>
      <c r="C589" s="28">
        <v>12</v>
      </c>
      <c r="D589" s="28">
        <v>2008</v>
      </c>
      <c r="E589" s="36">
        <v>9.0517468120479236</v>
      </c>
      <c r="F589" s="53">
        <v>9.0517468120479236</v>
      </c>
      <c r="G589" s="53">
        <v>16.544433242790802</v>
      </c>
      <c r="H589" s="68">
        <v>0.54711737049029474</v>
      </c>
      <c r="I589" s="17">
        <v>0.2336084722005918</v>
      </c>
      <c r="J589" s="17">
        <v>0.15573898146706119</v>
      </c>
      <c r="K589" s="17">
        <v>0.25126832013080508</v>
      </c>
      <c r="L589" s="17">
        <v>0.37092780443279538</v>
      </c>
      <c r="M589" s="35">
        <v>15</v>
      </c>
      <c r="N589" s="69">
        <v>0</v>
      </c>
      <c r="O589" s="27">
        <v>14</v>
      </c>
      <c r="P589" s="27">
        <v>14.8</v>
      </c>
      <c r="Q589" s="29">
        <v>46</v>
      </c>
      <c r="R589" s="29">
        <v>90.666666666666671</v>
      </c>
      <c r="S589" s="29">
        <v>111.6</v>
      </c>
      <c r="T589" s="29">
        <v>1</v>
      </c>
      <c r="U589" s="29">
        <v>30</v>
      </c>
      <c r="V589" s="29">
        <v>1</v>
      </c>
      <c r="W589" s="32">
        <v>8.6956521739130432E-2</v>
      </c>
      <c r="X589" s="63">
        <f t="shared" si="43"/>
        <v>0</v>
      </c>
      <c r="Y589" s="63">
        <f t="shared" si="44"/>
        <v>0</v>
      </c>
      <c r="Z589" s="32">
        <v>8.6956521739130432E-2</v>
      </c>
      <c r="AA589" s="27">
        <v>847.53582813808623</v>
      </c>
      <c r="AB589" s="27"/>
      <c r="AC589" s="27"/>
      <c r="AD589" s="27">
        <v>12165.795015599415</v>
      </c>
      <c r="AE589" s="27">
        <v>342.82507198856462</v>
      </c>
      <c r="AF589" s="27">
        <v>41.066569999999999</v>
      </c>
      <c r="AG589" s="30">
        <v>17.2</v>
      </c>
      <c r="AH589" s="51">
        <v>7.0444443000000003</v>
      </c>
      <c r="AI589" s="52">
        <v>85.744444000000001</v>
      </c>
      <c r="AJ589" s="52">
        <v>3.6111111</v>
      </c>
      <c r="AK589" s="70">
        <v>4.9483582549714814E-2</v>
      </c>
      <c r="AL589" s="73">
        <v>1</v>
      </c>
      <c r="AM589" s="77">
        <v>0</v>
      </c>
      <c r="AN589" s="73">
        <v>0</v>
      </c>
      <c r="AO589" s="49"/>
      <c r="AP589" s="17"/>
      <c r="AQ589" s="17"/>
      <c r="AR589" s="17"/>
      <c r="AS589" s="17"/>
      <c r="AT589" s="28"/>
      <c r="AU589" s="17">
        <v>75.709999999999994</v>
      </c>
      <c r="AV589" s="41">
        <v>27.93</v>
      </c>
      <c r="AW589" s="17">
        <v>2.62</v>
      </c>
      <c r="AX589" s="17">
        <f>(5/9)*100</f>
        <v>55.555555555555557</v>
      </c>
      <c r="AY589" s="17">
        <v>2.5</v>
      </c>
      <c r="AZ589" s="28">
        <v>1</v>
      </c>
    </row>
    <row r="590" spans="1:53" s="29" customFormat="1" ht="14" customHeight="1">
      <c r="A590" s="38" t="s">
        <v>60</v>
      </c>
      <c r="B590" s="39" t="s">
        <v>4</v>
      </c>
      <c r="C590" s="28">
        <v>13</v>
      </c>
      <c r="D590" s="28">
        <v>2008</v>
      </c>
      <c r="E590" s="36">
        <v>8.162271856660233</v>
      </c>
      <c r="F590" s="53">
        <v>8.162271856660233</v>
      </c>
      <c r="G590" s="53">
        <v>16.226423214303651</v>
      </c>
      <c r="H590" s="68">
        <v>0.50302347897996158</v>
      </c>
      <c r="I590" s="17">
        <v>0.53567847832937066</v>
      </c>
      <c r="J590" s="17">
        <v>0.3895843478759059</v>
      </c>
      <c r="K590" s="17">
        <v>0.55279387434833172</v>
      </c>
      <c r="L590" s="17">
        <v>0.64681115276612156</v>
      </c>
      <c r="M590" s="35">
        <v>10.8</v>
      </c>
      <c r="N590" s="69">
        <v>0</v>
      </c>
      <c r="O590" s="27">
        <v>11.333333333333334</v>
      </c>
      <c r="P590" s="27">
        <v>11.76</v>
      </c>
      <c r="Q590" s="29">
        <v>26</v>
      </c>
      <c r="R590" s="29">
        <v>33</v>
      </c>
      <c r="S590" s="29">
        <v>37.200000000000003</v>
      </c>
      <c r="T590" s="29">
        <v>1</v>
      </c>
      <c r="U590" s="29">
        <v>30</v>
      </c>
      <c r="V590" s="29">
        <v>1</v>
      </c>
      <c r="W590" s="32">
        <v>0.22916666666666666</v>
      </c>
      <c r="X590" s="63">
        <f t="shared" si="43"/>
        <v>1</v>
      </c>
      <c r="Y590" s="63">
        <f t="shared" si="44"/>
        <v>0</v>
      </c>
      <c r="Z590" s="32">
        <v>0.1875</v>
      </c>
      <c r="AA590" s="27">
        <v>618.08552663823377</v>
      </c>
      <c r="AB590" s="27"/>
      <c r="AC590" s="27"/>
      <c r="AD590" s="27">
        <v>15623.9583241822</v>
      </c>
      <c r="AE590" s="27">
        <v>463.44901162209504</v>
      </c>
      <c r="AF590" s="27">
        <v>39.865580000000001</v>
      </c>
      <c r="AG590" s="30">
        <v>8.3000000000000007</v>
      </c>
      <c r="AH590" s="51">
        <v>10.1</v>
      </c>
      <c r="AI590" s="52">
        <v>80.544445999999994</v>
      </c>
      <c r="AJ590" s="52">
        <v>11.442221999999999</v>
      </c>
      <c r="AK590" s="70">
        <v>0.10243832472748135</v>
      </c>
      <c r="AL590" s="73">
        <v>1</v>
      </c>
      <c r="AM590" s="77">
        <v>0</v>
      </c>
      <c r="AN590" s="73">
        <v>0</v>
      </c>
      <c r="AO590" s="49"/>
      <c r="AP590" s="17"/>
      <c r="AQ590" s="17"/>
      <c r="AR590" s="17"/>
      <c r="AS590" s="17"/>
      <c r="AT590" s="28"/>
      <c r="AU590" s="17">
        <v>78.040000000000006</v>
      </c>
      <c r="AV590" s="17">
        <v>24.77</v>
      </c>
      <c r="AW590" s="17">
        <v>2.38</v>
      </c>
      <c r="AX590" s="17">
        <v>45.833333333333329</v>
      </c>
      <c r="AY590" s="17">
        <v>5.5</v>
      </c>
      <c r="AZ590" s="28">
        <v>1</v>
      </c>
    </row>
    <row r="591" spans="1:53" s="29" customFormat="1" ht="14" customHeight="1">
      <c r="A591" s="38" t="s">
        <v>5</v>
      </c>
      <c r="B591" s="39" t="s">
        <v>6</v>
      </c>
      <c r="C591" s="28">
        <v>14</v>
      </c>
      <c r="D591" s="28">
        <v>2008</v>
      </c>
      <c r="E591" s="36">
        <v>7.1517977641656598</v>
      </c>
      <c r="F591" s="53">
        <v>7.1517977641656598</v>
      </c>
      <c r="G591" s="53">
        <v>10.547510194798488</v>
      </c>
      <c r="H591" s="68">
        <v>0.67805554411244606</v>
      </c>
      <c r="I591" s="17">
        <v>1.5712861415752744</v>
      </c>
      <c r="J591" s="17">
        <v>1.2123629112662013</v>
      </c>
      <c r="K591" s="17">
        <v>0.94521010881664935</v>
      </c>
      <c r="L591" s="17">
        <v>1.1881442807151998</v>
      </c>
      <c r="M591" s="35">
        <v>13.9</v>
      </c>
      <c r="N591" s="69">
        <v>0</v>
      </c>
      <c r="O591" s="27">
        <v>15.200000000000001</v>
      </c>
      <c r="P591" s="27">
        <v>15.360000000000003</v>
      </c>
      <c r="Q591" s="29">
        <v>76</v>
      </c>
      <c r="R591" s="29">
        <v>94.666666666666671</v>
      </c>
      <c r="S591" s="29">
        <v>83.8</v>
      </c>
      <c r="T591" s="29">
        <v>1</v>
      </c>
      <c r="U591" s="29">
        <v>30</v>
      </c>
      <c r="V591" s="29">
        <v>1</v>
      </c>
      <c r="W591" s="32">
        <v>0.3</v>
      </c>
      <c r="X591" s="63">
        <f t="shared" si="43"/>
        <v>1</v>
      </c>
      <c r="Y591" s="63">
        <f t="shared" si="44"/>
        <v>1</v>
      </c>
      <c r="Z591" s="32">
        <v>0.34285714285714286</v>
      </c>
      <c r="AA591" s="27">
        <v>520.43820430471953</v>
      </c>
      <c r="AB591" s="27"/>
      <c r="AC591" s="27"/>
      <c r="AD591" s="27"/>
      <c r="AE591" s="27">
        <v>303.46356166123246</v>
      </c>
      <c r="AF591" s="27">
        <v>45.501979999999996</v>
      </c>
      <c r="AG591" s="30">
        <v>32.5</v>
      </c>
      <c r="AH591" s="51">
        <v>6.1000002000000002</v>
      </c>
      <c r="AI591" s="52">
        <v>73.044447000000005</v>
      </c>
      <c r="AJ591" s="52">
        <v>35.946666</v>
      </c>
      <c r="AK591" s="70">
        <v>0.30233397497593839</v>
      </c>
      <c r="AL591" s="73">
        <v>1</v>
      </c>
      <c r="AM591" s="77">
        <v>0</v>
      </c>
      <c r="AN591" s="73">
        <v>0</v>
      </c>
      <c r="AO591" s="49"/>
      <c r="AP591" s="17"/>
      <c r="AQ591" s="17"/>
      <c r="AR591" s="17"/>
      <c r="AS591" s="17"/>
      <c r="AT591" s="28"/>
      <c r="AU591" s="17">
        <v>75.75</v>
      </c>
      <c r="AV591" s="17">
        <v>38.39</v>
      </c>
      <c r="AW591" s="17">
        <v>1.3574964639321074</v>
      </c>
      <c r="AX591" s="17">
        <v>45</v>
      </c>
      <c r="AY591" s="17">
        <v>1.5</v>
      </c>
      <c r="AZ591" s="28">
        <v>1</v>
      </c>
    </row>
    <row r="592" spans="1:53" s="29" customFormat="1" ht="14" customHeight="1">
      <c r="A592" s="38" t="s">
        <v>7</v>
      </c>
      <c r="B592" s="39" t="s">
        <v>8</v>
      </c>
      <c r="C592" s="28">
        <v>15</v>
      </c>
      <c r="D592" s="28">
        <v>2008</v>
      </c>
      <c r="E592" s="36">
        <v>10.71723717995746</v>
      </c>
      <c r="F592" s="53">
        <v>10.71723717995746</v>
      </c>
      <c r="G592" s="53">
        <v>18.901800758204999</v>
      </c>
      <c r="H592" s="68">
        <v>0.56699556391764749</v>
      </c>
      <c r="I592" s="17">
        <v>0.17379214459506431</v>
      </c>
      <c r="J592" s="17">
        <v>0.13034410844629821</v>
      </c>
      <c r="K592" s="17">
        <v>0.15420235961872195</v>
      </c>
      <c r="L592" s="17">
        <v>0.1865019986438976</v>
      </c>
      <c r="M592" s="35">
        <v>7.4</v>
      </c>
      <c r="N592" s="69">
        <v>0</v>
      </c>
      <c r="O592" s="27">
        <v>8.9333333333333318</v>
      </c>
      <c r="P592" s="27">
        <v>9.5599999999999987</v>
      </c>
      <c r="Q592" s="29">
        <v>26</v>
      </c>
      <c r="R592" s="29">
        <v>32.666666666666664</v>
      </c>
      <c r="S592" s="29">
        <v>39</v>
      </c>
      <c r="T592" s="29">
        <v>1</v>
      </c>
      <c r="U592" s="29">
        <v>30</v>
      </c>
      <c r="V592" s="29">
        <v>1</v>
      </c>
      <c r="W592" s="32">
        <v>0.31428571428571428</v>
      </c>
      <c r="X592" s="63">
        <f t="shared" si="43"/>
        <v>1</v>
      </c>
      <c r="Y592" s="63">
        <f t="shared" si="44"/>
        <v>1</v>
      </c>
      <c r="Z592" s="32">
        <v>0.31428571428571428</v>
      </c>
      <c r="AA592" s="27">
        <v>716.72359316836696</v>
      </c>
      <c r="AB592" s="27"/>
      <c r="AC592" s="27"/>
      <c r="AD592" s="27">
        <v>43020.582267313795</v>
      </c>
      <c r="AE592" s="27">
        <v>569.28575700911722</v>
      </c>
      <c r="AF592" s="27">
        <v>43.316009999999999</v>
      </c>
      <c r="AG592" s="30">
        <v>12.7</v>
      </c>
      <c r="AH592" s="51">
        <v>6.2888887999999996</v>
      </c>
      <c r="AI592" s="52">
        <v>90.933331999999993</v>
      </c>
      <c r="AJ592" s="52">
        <v>5.6777778999999997</v>
      </c>
      <c r="AK592" s="70">
        <v>5.6206088992974239E-2</v>
      </c>
      <c r="AL592" s="73">
        <v>0</v>
      </c>
      <c r="AM592" s="73">
        <v>0</v>
      </c>
      <c r="AN592" s="73">
        <v>0</v>
      </c>
      <c r="AO592" s="49"/>
      <c r="AP592" s="17"/>
      <c r="AQ592" s="17"/>
      <c r="AR592" s="17"/>
      <c r="AS592" s="17"/>
      <c r="AT592" s="28"/>
      <c r="AU592" s="17">
        <v>73.89</v>
      </c>
      <c r="AV592" s="17">
        <v>37.590000000000003</v>
      </c>
      <c r="AW592" s="17">
        <v>1.1710280373831776</v>
      </c>
      <c r="AX592" s="17">
        <v>42.857142857142854</v>
      </c>
      <c r="AY592" s="17">
        <v>1.1538461538461537</v>
      </c>
      <c r="AZ592" s="28">
        <v>0</v>
      </c>
    </row>
    <row r="593" spans="1:52" s="29" customFormat="1" ht="14" customHeight="1">
      <c r="A593" s="38" t="s">
        <v>9</v>
      </c>
      <c r="B593" s="39" t="s">
        <v>10</v>
      </c>
      <c r="C593" s="28">
        <v>16</v>
      </c>
      <c r="D593" s="28">
        <v>2008</v>
      </c>
      <c r="E593" s="36">
        <v>13.644664308514754</v>
      </c>
      <c r="F593" s="53">
        <v>13.644664308514754</v>
      </c>
      <c r="G593" s="53">
        <v>18.793448938111617</v>
      </c>
      <c r="H593" s="68">
        <v>0.72603301040951895</v>
      </c>
      <c r="I593" s="17">
        <v>0.30713040591018509</v>
      </c>
      <c r="J593" s="17">
        <v>0.20752054453390886</v>
      </c>
      <c r="K593" s="17">
        <v>0.18124288900945631</v>
      </c>
      <c r="L593" s="17">
        <v>0.19827888891876483</v>
      </c>
      <c r="M593" s="35">
        <v>11.7</v>
      </c>
      <c r="N593" s="69">
        <v>0</v>
      </c>
      <c r="O593" s="27">
        <v>10.266666666666667</v>
      </c>
      <c r="P593" s="27">
        <v>10.86</v>
      </c>
      <c r="Q593" s="29">
        <v>25</v>
      </c>
      <c r="R593" s="29">
        <v>26.333333333333332</v>
      </c>
      <c r="S593" s="29">
        <v>25</v>
      </c>
      <c r="T593" s="29">
        <v>1</v>
      </c>
      <c r="U593" s="29">
        <v>50</v>
      </c>
      <c r="V593" s="29">
        <v>1</v>
      </c>
      <c r="W593" s="32">
        <v>0.39534883720930231</v>
      </c>
      <c r="X593" s="63">
        <f t="shared" si="43"/>
        <v>1</v>
      </c>
      <c r="Y593" s="63">
        <f t="shared" si="44"/>
        <v>1</v>
      </c>
      <c r="Z593" s="32">
        <v>0.39534883720930231</v>
      </c>
      <c r="AA593" s="27">
        <v>636.00756084316993</v>
      </c>
      <c r="AB593" s="27"/>
      <c r="AC593" s="27"/>
      <c r="AD593" s="27">
        <v>12771.239063760077</v>
      </c>
      <c r="AE593" s="27">
        <v>549.64233460964113</v>
      </c>
      <c r="AF593" s="27">
        <v>50.194819999999993</v>
      </c>
      <c r="AG593" s="30">
        <v>12.9</v>
      </c>
      <c r="AH593" s="51">
        <v>8.2111111000000001</v>
      </c>
      <c r="AI593" s="52">
        <v>86.499999000000003</v>
      </c>
      <c r="AJ593" s="52">
        <v>3.0544444999999998</v>
      </c>
      <c r="AK593" s="70">
        <v>4.6372664534590137E-2</v>
      </c>
      <c r="AL593" s="73">
        <v>0</v>
      </c>
      <c r="AM593" s="73">
        <v>0</v>
      </c>
      <c r="AN593" s="73">
        <v>0</v>
      </c>
      <c r="AO593" s="49"/>
      <c r="AP593" s="17"/>
      <c r="AQ593" s="17"/>
      <c r="AR593" s="17"/>
      <c r="AS593" s="17"/>
      <c r="AT593" s="28"/>
      <c r="AU593" s="17">
        <v>72.05</v>
      </c>
      <c r="AV593" s="17">
        <v>40.39</v>
      </c>
      <c r="AW593" s="17">
        <v>1.1451658633399489</v>
      </c>
      <c r="AX593" s="17">
        <v>47.368421052631575</v>
      </c>
      <c r="AY593" s="17">
        <v>1.2857142857142858</v>
      </c>
      <c r="AZ593" s="28">
        <v>1</v>
      </c>
    </row>
    <row r="594" spans="1:52" s="29" customFormat="1" ht="14" customHeight="1">
      <c r="A594" s="38" t="s">
        <v>11</v>
      </c>
      <c r="B594" s="39" t="s">
        <v>12</v>
      </c>
      <c r="C594" s="28">
        <v>17</v>
      </c>
      <c r="D594" s="28">
        <v>2008</v>
      </c>
      <c r="E594" s="36">
        <v>11.833369583661293</v>
      </c>
      <c r="F594" s="53">
        <v>11.833369583661293</v>
      </c>
      <c r="G594" s="53">
        <v>17.631786475763494</v>
      </c>
      <c r="H594" s="68">
        <v>0.67113843511701687</v>
      </c>
      <c r="I594" s="17">
        <v>3.0009128251939754</v>
      </c>
      <c r="J594" s="17">
        <v>2.7993305948577514</v>
      </c>
      <c r="K594" s="17">
        <v>3.0331701415747836</v>
      </c>
      <c r="L594" s="17">
        <v>3.4449050285906453</v>
      </c>
      <c r="M594" s="35">
        <v>14.4</v>
      </c>
      <c r="N594" s="69">
        <v>0</v>
      </c>
      <c r="O594" s="27">
        <v>14.9</v>
      </c>
      <c r="P594" s="27">
        <v>14.88</v>
      </c>
      <c r="Q594" s="29">
        <v>61</v>
      </c>
      <c r="R594" s="29">
        <v>58</v>
      </c>
      <c r="S594" s="29">
        <v>55</v>
      </c>
      <c r="T594" s="29">
        <v>1</v>
      </c>
      <c r="U594" s="29">
        <v>30</v>
      </c>
      <c r="V594" s="29">
        <v>1</v>
      </c>
      <c r="W594" s="32">
        <v>0.26666666666666666</v>
      </c>
      <c r="X594" s="63">
        <f t="shared" si="43"/>
        <v>1</v>
      </c>
      <c r="Y594" s="63">
        <f t="shared" si="44"/>
        <v>0</v>
      </c>
      <c r="Z594" s="32">
        <v>0.25</v>
      </c>
      <c r="AA594" s="27">
        <v>444.93751827231205</v>
      </c>
      <c r="AB594" s="27"/>
      <c r="AC594" s="27"/>
      <c r="AD594" s="27">
        <v>5651.0243378635887</v>
      </c>
      <c r="AE594" s="27">
        <v>299.75543214798256</v>
      </c>
      <c r="AF594" s="27">
        <v>43.791919999999998</v>
      </c>
      <c r="AG594" s="30">
        <v>22.7</v>
      </c>
      <c r="AH594" s="51">
        <v>6.7777778</v>
      </c>
      <c r="AI594" s="52">
        <v>86.277777</v>
      </c>
      <c r="AJ594" s="52">
        <v>7.6166666000000003</v>
      </c>
      <c r="AK594" s="70">
        <v>0.13822440959902332</v>
      </c>
      <c r="AL594" s="73">
        <v>1</v>
      </c>
      <c r="AM594" s="73">
        <v>0</v>
      </c>
      <c r="AN594" s="73">
        <v>0</v>
      </c>
      <c r="AO594" s="49"/>
      <c r="AP594" s="17"/>
      <c r="AQ594" s="17"/>
      <c r="AR594" s="17"/>
      <c r="AS594" s="17"/>
      <c r="AT594" s="28"/>
      <c r="AU594" s="17">
        <v>72.23</v>
      </c>
      <c r="AV594" s="17">
        <v>35.69</v>
      </c>
      <c r="AW594" s="17">
        <v>1.3184336904322127</v>
      </c>
      <c r="AX594" s="17">
        <v>56.666666666666664</v>
      </c>
      <c r="AY594" s="17">
        <v>1.8888888888888888</v>
      </c>
      <c r="AZ594" s="28">
        <v>1</v>
      </c>
    </row>
    <row r="595" spans="1:52" s="29" customFormat="1" ht="14" customHeight="1">
      <c r="A595" s="38" t="s">
        <v>13</v>
      </c>
      <c r="B595" s="39" t="s">
        <v>14</v>
      </c>
      <c r="C595" s="28">
        <v>18</v>
      </c>
      <c r="D595" s="28">
        <v>2008</v>
      </c>
      <c r="E595" s="36">
        <v>11.409014859431981</v>
      </c>
      <c r="F595" s="53">
        <v>11.409014859431981</v>
      </c>
      <c r="G595" s="53">
        <v>17.026147925195449</v>
      </c>
      <c r="H595" s="68">
        <v>0.67008785014423711</v>
      </c>
      <c r="I595" s="17">
        <v>0.42986895930111624</v>
      </c>
      <c r="J595" s="17">
        <v>0.40906884836719126</v>
      </c>
      <c r="K595" s="17">
        <v>0.51023744670887083</v>
      </c>
      <c r="L595" s="17">
        <v>0.59587239599118991</v>
      </c>
      <c r="M595" s="35">
        <v>14.4</v>
      </c>
      <c r="N595" s="69">
        <v>0</v>
      </c>
      <c r="O595" s="27">
        <v>13.866666666666667</v>
      </c>
      <c r="P595" s="27">
        <v>14.940000000000001</v>
      </c>
      <c r="Q595" s="29">
        <v>7</v>
      </c>
      <c r="R595" s="29">
        <v>47</v>
      </c>
      <c r="S595" s="29">
        <v>44.6</v>
      </c>
      <c r="T595" s="29">
        <v>1</v>
      </c>
      <c r="U595" s="29">
        <v>30</v>
      </c>
      <c r="V595" s="29">
        <v>0</v>
      </c>
      <c r="W595" s="32">
        <v>0.11764705882352941</v>
      </c>
      <c r="X595" s="63">
        <f t="shared" si="43"/>
        <v>0</v>
      </c>
      <c r="Y595" s="63">
        <f t="shared" si="44"/>
        <v>0</v>
      </c>
      <c r="Z595" s="32">
        <v>0.1176470588235294</v>
      </c>
      <c r="AA595" s="27">
        <v>796.21648090469546</v>
      </c>
      <c r="AB595" s="27"/>
      <c r="AC595" s="27"/>
      <c r="AD595" s="27">
        <v>9963.4467131217971</v>
      </c>
      <c r="AE595" s="27">
        <v>348.44270050648112</v>
      </c>
      <c r="AF595" s="27">
        <v>43.010690000000004</v>
      </c>
      <c r="AG595" s="30">
        <v>17.600000000000001</v>
      </c>
      <c r="AH595" s="51">
        <v>8.5222221000000005</v>
      </c>
      <c r="AI595" s="52">
        <v>86.855553999999998</v>
      </c>
      <c r="AJ595" s="52">
        <v>7.4488887999999998</v>
      </c>
      <c r="AK595" s="70">
        <v>8.2079722703639516E-2</v>
      </c>
      <c r="AL595" s="73">
        <v>0</v>
      </c>
      <c r="AM595" s="73">
        <v>0</v>
      </c>
      <c r="AN595" s="73">
        <v>0</v>
      </c>
      <c r="AO595" s="49"/>
      <c r="AP595" s="17"/>
      <c r="AQ595" s="17"/>
      <c r="AR595" s="17"/>
      <c r="AS595" s="17"/>
      <c r="AT595" s="28"/>
      <c r="AU595" s="17">
        <v>73.7</v>
      </c>
      <c r="AV595" s="17">
        <v>51.12</v>
      </c>
      <c r="AW595" s="17">
        <v>2.2460456942003511</v>
      </c>
      <c r="AX595" s="17">
        <v>73.333333333333329</v>
      </c>
      <c r="AY595" s="17">
        <v>2.75</v>
      </c>
      <c r="AZ595" s="28">
        <v>1</v>
      </c>
    </row>
    <row r="596" spans="1:52" s="29" customFormat="1" ht="14" customHeight="1">
      <c r="A596" s="38" t="s">
        <v>15</v>
      </c>
      <c r="B596" s="39" t="s">
        <v>16</v>
      </c>
      <c r="C596" s="28">
        <v>19</v>
      </c>
      <c r="D596" s="28">
        <v>2008</v>
      </c>
      <c r="E596" s="36">
        <v>11.526742849494106</v>
      </c>
      <c r="F596" s="53">
        <v>11.526742849494106</v>
      </c>
      <c r="G596" s="53">
        <v>15.110199699449971</v>
      </c>
      <c r="H596" s="68">
        <v>0.76284516940657587</v>
      </c>
      <c r="I596" s="17">
        <v>0.16910254861698273</v>
      </c>
      <c r="J596" s="17">
        <v>0.14494504167169947</v>
      </c>
      <c r="K596" s="17">
        <v>0.12555581053638307</v>
      </c>
      <c r="L596" s="17">
        <v>0.15044744555596073</v>
      </c>
      <c r="M596" s="35">
        <v>13.1</v>
      </c>
      <c r="N596" s="69">
        <v>0</v>
      </c>
      <c r="O596" s="27">
        <v>13.866666666666667</v>
      </c>
      <c r="P596" s="27">
        <v>14.559999999999999</v>
      </c>
      <c r="Q596" s="29">
        <v>24</v>
      </c>
      <c r="R596" s="29">
        <v>47.666666666666664</v>
      </c>
      <c r="S596" s="29">
        <v>42.8</v>
      </c>
      <c r="T596" s="29">
        <v>1</v>
      </c>
      <c r="U596" s="29">
        <v>30</v>
      </c>
      <c r="V596" s="29">
        <v>1</v>
      </c>
      <c r="W596" s="32">
        <v>0.34883720930232559</v>
      </c>
      <c r="X596" s="63">
        <f t="shared" si="43"/>
        <v>1</v>
      </c>
      <c r="Y596" s="63">
        <f t="shared" si="44"/>
        <v>1</v>
      </c>
      <c r="Z596" s="32">
        <v>0.34883720930232553</v>
      </c>
      <c r="AA596" s="27">
        <v>678.02196966957968</v>
      </c>
      <c r="AB596" s="27"/>
      <c r="AC596" s="27"/>
      <c r="AD596" s="27"/>
      <c r="AE596" s="27">
        <v>343.5037140736589</v>
      </c>
      <c r="AF596" s="27">
        <v>40.609790000000004</v>
      </c>
      <c r="AG596" s="30">
        <v>13.900000000000002</v>
      </c>
      <c r="AH596" s="51">
        <v>8.4777775999999996</v>
      </c>
      <c r="AI596" s="52">
        <v>88.344442000000001</v>
      </c>
      <c r="AJ596" s="52">
        <v>5.4433334000000002</v>
      </c>
      <c r="AK596" s="70">
        <v>8.6755829092200254E-2</v>
      </c>
      <c r="AL596" s="73">
        <v>1</v>
      </c>
      <c r="AM596" s="73">
        <v>0</v>
      </c>
      <c r="AN596" s="73">
        <v>0</v>
      </c>
      <c r="AO596" s="49"/>
      <c r="AP596" s="17"/>
      <c r="AQ596" s="17"/>
      <c r="AR596" s="17"/>
      <c r="AS596" s="17"/>
      <c r="AT596" s="28"/>
      <c r="AU596" s="17">
        <v>64.02</v>
      </c>
      <c r="AV596" s="17">
        <v>42.7</v>
      </c>
      <c r="AW596" s="17">
        <v>1.9303797468354431</v>
      </c>
      <c r="AX596" s="17">
        <v>57.142857142857139</v>
      </c>
      <c r="AY596" s="17">
        <v>3</v>
      </c>
      <c r="AZ596" s="28">
        <v>1</v>
      </c>
    </row>
    <row r="597" spans="1:52" s="29" customFormat="1" ht="14" customHeight="1">
      <c r="A597" s="38" t="s">
        <v>17</v>
      </c>
      <c r="B597" s="39" t="s">
        <v>18</v>
      </c>
      <c r="C597" s="28">
        <v>20</v>
      </c>
      <c r="D597" s="28">
        <v>2008</v>
      </c>
      <c r="E597" s="36">
        <v>10.554838157040624</v>
      </c>
      <c r="F597" s="53">
        <v>10.554838157040624</v>
      </c>
      <c r="G597" s="53">
        <v>11.562090653531962</v>
      </c>
      <c r="H597" s="68">
        <v>0.91288318638259036</v>
      </c>
      <c r="I597" s="17">
        <v>0.49001814882032668</v>
      </c>
      <c r="J597" s="17">
        <v>1.8148820326678763E-2</v>
      </c>
      <c r="K597" s="17">
        <v>1.9055199180293626E-2</v>
      </c>
      <c r="L597" s="17">
        <v>3.2706250109622373E-2</v>
      </c>
      <c r="M597" s="35">
        <v>10.6</v>
      </c>
      <c r="N597" s="69">
        <v>0</v>
      </c>
      <c r="O597" s="27">
        <v>12.966666666666667</v>
      </c>
      <c r="P597" s="27">
        <v>12.36</v>
      </c>
      <c r="Q597" s="29">
        <v>18</v>
      </c>
      <c r="R597" s="29">
        <v>25.333333333333332</v>
      </c>
      <c r="S597" s="29">
        <v>19.2</v>
      </c>
      <c r="T597" s="29">
        <v>1</v>
      </c>
      <c r="U597" s="29">
        <v>30</v>
      </c>
      <c r="V597" s="29">
        <v>1</v>
      </c>
      <c r="W597" s="32">
        <v>0.20833333333333334</v>
      </c>
      <c r="X597" s="63">
        <f t="shared" si="43"/>
        <v>1</v>
      </c>
      <c r="Y597" s="63">
        <f t="shared" si="44"/>
        <v>0</v>
      </c>
      <c r="Z597" s="32">
        <v>0.20833333333333337</v>
      </c>
      <c r="AA597" s="27">
        <v>771.23483201011118</v>
      </c>
      <c r="AB597" s="27"/>
      <c r="AC597" s="27"/>
      <c r="AD597" s="27"/>
      <c r="AE597" s="27">
        <v>1006.315393178896</v>
      </c>
      <c r="AF597" s="27">
        <v>42.622900000000001</v>
      </c>
      <c r="AG597" s="30">
        <v>2.2000000000000002</v>
      </c>
      <c r="AH597" s="51">
        <v>5.2555557000000004</v>
      </c>
      <c r="AI597" s="52">
        <v>96.099997999999999</v>
      </c>
      <c r="AJ597" s="52">
        <v>1.0511111</v>
      </c>
      <c r="AK597" s="70">
        <v>8.2109361175013273E-2</v>
      </c>
      <c r="AL597" s="73">
        <v>0</v>
      </c>
      <c r="AM597" s="73">
        <v>0</v>
      </c>
      <c r="AN597" s="73">
        <v>0</v>
      </c>
      <c r="AO597" s="49"/>
      <c r="AP597" s="17"/>
      <c r="AQ597" s="17"/>
      <c r="AR597" s="17"/>
      <c r="AS597" s="17"/>
      <c r="AT597" s="28"/>
      <c r="AU597" s="17">
        <v>78.290000000000006</v>
      </c>
      <c r="AV597" s="17">
        <v>60.18</v>
      </c>
      <c r="AW597" s="17">
        <v>2.5264483627204029</v>
      </c>
      <c r="AX597" s="17">
        <v>70</v>
      </c>
      <c r="AY597" s="17">
        <v>3.5</v>
      </c>
      <c r="AZ597" s="28">
        <v>1</v>
      </c>
    </row>
    <row r="598" spans="1:52" s="29" customFormat="1" ht="14" customHeight="1">
      <c r="A598" s="38" t="s">
        <v>19</v>
      </c>
      <c r="B598" s="39" t="s">
        <v>20</v>
      </c>
      <c r="C598" s="28">
        <v>21</v>
      </c>
      <c r="D598" s="28">
        <v>2008</v>
      </c>
      <c r="E598" s="36">
        <v>8.6743353386369328</v>
      </c>
      <c r="F598" s="53">
        <v>8.6743353386369328</v>
      </c>
      <c r="G598" s="53">
        <v>13.749571988755049</v>
      </c>
      <c r="H598" s="68">
        <v>0.63088039000276896</v>
      </c>
      <c r="I598" s="17">
        <v>0.48677443056576047</v>
      </c>
      <c r="J598" s="17">
        <v>0.13041880969875091</v>
      </c>
      <c r="K598" s="17">
        <v>0.18282177161554136</v>
      </c>
      <c r="L598" s="17">
        <v>0.19093131708063965</v>
      </c>
      <c r="M598" s="35">
        <v>11.5</v>
      </c>
      <c r="N598" s="69">
        <v>0</v>
      </c>
      <c r="O598" s="27">
        <v>11.366666666666667</v>
      </c>
      <c r="P598" s="27">
        <v>11.7</v>
      </c>
      <c r="Q598" s="29">
        <v>33</v>
      </c>
      <c r="R598" s="29">
        <v>35</v>
      </c>
      <c r="S598" s="29">
        <v>34.4</v>
      </c>
      <c r="T598" s="29">
        <v>1</v>
      </c>
      <c r="U598" s="29">
        <v>33</v>
      </c>
      <c r="V598" s="29">
        <v>1</v>
      </c>
      <c r="W598" s="32">
        <v>0.32</v>
      </c>
      <c r="X598" s="63">
        <f t="shared" si="43"/>
        <v>1</v>
      </c>
      <c r="Y598" s="63">
        <f t="shared" si="44"/>
        <v>1</v>
      </c>
      <c r="Z598" s="32">
        <v>0.32</v>
      </c>
      <c r="AA598" s="27">
        <v>590.91779230977352</v>
      </c>
      <c r="AB598" s="27"/>
      <c r="AC598" s="27"/>
      <c r="AD598" s="27">
        <v>16457.544902896378</v>
      </c>
      <c r="AE598" s="27">
        <v>479.68955847579258</v>
      </c>
      <c r="AF598" s="27">
        <v>42.418479999999995</v>
      </c>
      <c r="AG598" s="30">
        <v>14.413675213675212</v>
      </c>
      <c r="AH598" s="51">
        <v>11.755556</v>
      </c>
      <c r="AI598" s="52">
        <v>90.522222999999997</v>
      </c>
      <c r="AJ598" s="52">
        <v>23.695556</v>
      </c>
      <c r="AK598" s="70">
        <v>8.9883950076636743E-2</v>
      </c>
      <c r="AL598" s="73">
        <v>0</v>
      </c>
      <c r="AM598" s="73">
        <v>0</v>
      </c>
      <c r="AN598" s="73">
        <v>0</v>
      </c>
      <c r="AO598" s="49"/>
      <c r="AP598" s="17"/>
      <c r="AQ598" s="17"/>
      <c r="AR598" s="17"/>
      <c r="AS598" s="17"/>
      <c r="AT598" s="28"/>
      <c r="AU598" s="17">
        <v>77.040000000000006</v>
      </c>
      <c r="AV598" s="17">
        <v>50.3</v>
      </c>
      <c r="AW598" s="17">
        <v>1.1981896141019532</v>
      </c>
      <c r="AX598" s="17">
        <v>56.000000000000007</v>
      </c>
      <c r="AY598" s="17">
        <v>1.2727272727272727</v>
      </c>
      <c r="AZ598" s="28">
        <v>0</v>
      </c>
    </row>
    <row r="599" spans="1:52" s="29" customFormat="1" ht="14" customHeight="1">
      <c r="A599" s="38" t="s">
        <v>61</v>
      </c>
      <c r="B599" s="39" t="s">
        <v>40</v>
      </c>
      <c r="C599" s="28">
        <v>22</v>
      </c>
      <c r="D599" s="28">
        <v>2008</v>
      </c>
      <c r="E599" s="36">
        <v>10.252425392297029</v>
      </c>
      <c r="F599" s="53">
        <v>10.252425392297029</v>
      </c>
      <c r="G599" s="53">
        <v>15.208797707594496</v>
      </c>
      <c r="H599" s="68">
        <v>0.67411149713547003</v>
      </c>
      <c r="I599" s="17">
        <v>2.7779382038694775</v>
      </c>
      <c r="J599" s="17">
        <v>2.5469246318221197</v>
      </c>
      <c r="K599" s="17">
        <v>3.1396518159787696</v>
      </c>
      <c r="L599" s="17">
        <v>3.4511457789889244</v>
      </c>
      <c r="M599" s="35">
        <v>10.4</v>
      </c>
      <c r="N599" s="69">
        <v>0</v>
      </c>
      <c r="O599" s="27">
        <v>12.1</v>
      </c>
      <c r="P599" s="27">
        <v>12.360000000000001</v>
      </c>
      <c r="Q599" s="29">
        <v>79</v>
      </c>
      <c r="R599" s="29">
        <v>54</v>
      </c>
      <c r="S599" s="29">
        <v>58.4</v>
      </c>
      <c r="T599" s="29">
        <v>1</v>
      </c>
      <c r="U599" s="29">
        <v>50</v>
      </c>
      <c r="V599" s="29">
        <v>1</v>
      </c>
      <c r="W599" s="32">
        <v>0.46</v>
      </c>
      <c r="X599" s="63">
        <f t="shared" si="43"/>
        <v>1</v>
      </c>
      <c r="Y599" s="63">
        <f t="shared" si="44"/>
        <v>1</v>
      </c>
      <c r="Z599" s="32">
        <v>0.46</v>
      </c>
      <c r="AA599" s="27">
        <v>503.4959065570751</v>
      </c>
      <c r="AB599" s="27"/>
      <c r="AC599" s="27"/>
      <c r="AD599" s="27"/>
      <c r="AE599" s="27">
        <v>266.78954304315539</v>
      </c>
      <c r="AF599" s="27">
        <v>43.918279999999996</v>
      </c>
      <c r="AG599" s="30">
        <v>26</v>
      </c>
      <c r="AH599" s="51">
        <v>7.5666665000000002</v>
      </c>
      <c r="AI599" s="52">
        <v>68.122219999999999</v>
      </c>
      <c r="AJ599" s="52">
        <v>6.2966666</v>
      </c>
      <c r="AK599" s="70">
        <v>0.17171888230313292</v>
      </c>
      <c r="AL599" s="73">
        <v>0</v>
      </c>
      <c r="AM599" s="73">
        <v>0</v>
      </c>
      <c r="AN599" s="73">
        <v>0</v>
      </c>
      <c r="AO599" s="49"/>
      <c r="AP599" s="17"/>
      <c r="AQ599" s="17"/>
      <c r="AR599" s="17"/>
      <c r="AS599" s="17"/>
      <c r="AT599" s="28"/>
      <c r="AU599" s="17"/>
      <c r="AV599" s="17"/>
      <c r="AW599" s="17"/>
      <c r="AX599" s="17">
        <v>67.5</v>
      </c>
      <c r="AY599" s="17">
        <v>6.75</v>
      </c>
      <c r="AZ599" s="28"/>
    </row>
    <row r="600" spans="1:52" s="29" customFormat="1" ht="14" customHeight="1">
      <c r="A600" s="38" t="s">
        <v>41</v>
      </c>
      <c r="B600" s="39" t="s">
        <v>42</v>
      </c>
      <c r="C600" s="28">
        <v>23</v>
      </c>
      <c r="D600" s="28">
        <v>2008</v>
      </c>
      <c r="E600" s="36">
        <v>8.2540622361702471</v>
      </c>
      <c r="F600" s="53">
        <v>8.2540622361702471</v>
      </c>
      <c r="G600" s="53">
        <v>15.276737791885232</v>
      </c>
      <c r="H600" s="68">
        <v>0.54030267119952002</v>
      </c>
      <c r="I600" s="17">
        <v>0.52766014653491966</v>
      </c>
      <c r="J600" s="17">
        <v>0.41675068898299383</v>
      </c>
      <c r="K600" s="17">
        <v>0.17955337272060112</v>
      </c>
      <c r="L600" s="17">
        <v>0.13392463463325729</v>
      </c>
      <c r="M600" s="35">
        <v>6.8</v>
      </c>
      <c r="N600" s="69">
        <v>0</v>
      </c>
      <c r="O600" s="27">
        <v>9.3000000000000007</v>
      </c>
      <c r="P600" s="27">
        <v>7.74</v>
      </c>
      <c r="Q600" s="29">
        <v>38</v>
      </c>
      <c r="R600" s="29">
        <v>12.666666666666666</v>
      </c>
      <c r="S600" s="29">
        <v>33.6</v>
      </c>
      <c r="T600" s="29">
        <v>1</v>
      </c>
      <c r="U600" s="29">
        <v>30</v>
      </c>
      <c r="V600" s="29">
        <v>1</v>
      </c>
      <c r="W600" s="32">
        <v>0.26666666666666666</v>
      </c>
      <c r="X600" s="63">
        <f t="shared" ref="X600:X631" si="45">IF(W600&gt;=0.15,1,0)</f>
        <v>1</v>
      </c>
      <c r="Y600" s="63">
        <f t="shared" ref="Y600:Y631" si="46">IF(W600&gt;=0.3,1,0)</f>
        <v>0</v>
      </c>
      <c r="Z600" s="32">
        <v>0.26666666666666666</v>
      </c>
      <c r="AA600" s="27">
        <v>910.93650431724097</v>
      </c>
      <c r="AB600" s="27"/>
      <c r="AC600" s="27"/>
      <c r="AD600" s="27"/>
      <c r="AE600" s="27">
        <v>934.40970196810247</v>
      </c>
      <c r="AF600" s="27">
        <v>38.524630000000002</v>
      </c>
      <c r="AG600" s="30">
        <v>3.2</v>
      </c>
      <c r="AH600" s="51">
        <v>3.6</v>
      </c>
      <c r="AI600" s="52">
        <v>98.422224</v>
      </c>
      <c r="AJ600" s="52">
        <v>0.12333333</v>
      </c>
      <c r="AK600" s="70">
        <v>3.0429821224800303E-2</v>
      </c>
      <c r="AL600" s="73">
        <v>0</v>
      </c>
      <c r="AM600" s="73">
        <v>0</v>
      </c>
      <c r="AN600" s="73">
        <v>0</v>
      </c>
      <c r="AO600" s="49"/>
      <c r="AP600" s="17"/>
      <c r="AQ600" s="17"/>
      <c r="AR600" s="17"/>
      <c r="AS600" s="17"/>
      <c r="AT600" s="28"/>
      <c r="AU600" s="17">
        <v>68.78</v>
      </c>
      <c r="AV600" s="17">
        <v>24.32</v>
      </c>
      <c r="AW600" s="17">
        <v>1.4730466384009691</v>
      </c>
      <c r="AX600" s="17">
        <v>40</v>
      </c>
      <c r="AY600" s="17">
        <v>1.5</v>
      </c>
      <c r="AZ600" s="28">
        <v>0</v>
      </c>
    </row>
    <row r="601" spans="1:52" s="29" customFormat="1" ht="14" customHeight="1">
      <c r="A601" s="38" t="s">
        <v>43</v>
      </c>
      <c r="B601" s="39" t="s">
        <v>62</v>
      </c>
      <c r="C601" s="28">
        <v>24</v>
      </c>
      <c r="D601" s="28">
        <v>2008</v>
      </c>
      <c r="E601" s="36">
        <v>11.403648398655196</v>
      </c>
      <c r="F601" s="53">
        <v>11.403648398655196</v>
      </c>
      <c r="G601" s="53">
        <v>19.644190729838019</v>
      </c>
      <c r="H601" s="68">
        <v>0.58050996121382226</v>
      </c>
      <c r="I601" s="17">
        <v>0.11551790527531768</v>
      </c>
      <c r="J601" s="17">
        <v>0.11551790527531768</v>
      </c>
      <c r="K601" s="17">
        <v>0.40695453300038459</v>
      </c>
      <c r="L601" s="17">
        <v>0.53860569824738147</v>
      </c>
      <c r="M601" s="35">
        <v>13.8</v>
      </c>
      <c r="N601" s="69">
        <v>0</v>
      </c>
      <c r="O601" s="27">
        <v>13.4</v>
      </c>
      <c r="P601" s="27">
        <v>15.38</v>
      </c>
      <c r="Q601" s="29">
        <v>41</v>
      </c>
      <c r="R601" s="29">
        <v>58.333333333333336</v>
      </c>
      <c r="S601" s="29">
        <v>51.4</v>
      </c>
      <c r="T601" s="29">
        <v>1</v>
      </c>
      <c r="U601" s="29">
        <v>30</v>
      </c>
      <c r="V601" s="29">
        <v>1</v>
      </c>
      <c r="W601" s="32">
        <v>0.24489795918367346</v>
      </c>
      <c r="X601" s="63">
        <f t="shared" si="45"/>
        <v>1</v>
      </c>
      <c r="Y601" s="63">
        <f t="shared" si="46"/>
        <v>0</v>
      </c>
      <c r="Z601" s="32">
        <v>0.32500000000000001</v>
      </c>
      <c r="AA601" s="27">
        <v>590.47740858503823</v>
      </c>
      <c r="AB601" s="27"/>
      <c r="AC601" s="27"/>
      <c r="AD601" s="27">
        <v>5633.7572195373323</v>
      </c>
      <c r="AE601" s="27">
        <v>362.18059145566019</v>
      </c>
      <c r="AF601" s="27">
        <v>43.912889999999997</v>
      </c>
      <c r="AG601" s="30">
        <v>18.7</v>
      </c>
      <c r="AH601" s="51">
        <v>7.8888889000000004</v>
      </c>
      <c r="AI601" s="52">
        <v>80.511112999999995</v>
      </c>
      <c r="AJ601" s="52">
        <v>63.217779999999998</v>
      </c>
      <c r="AK601" s="70">
        <v>8.1453037923066463E-2</v>
      </c>
      <c r="AL601" s="73">
        <v>0</v>
      </c>
      <c r="AM601" s="73">
        <v>0</v>
      </c>
      <c r="AN601" s="73">
        <v>0</v>
      </c>
      <c r="AO601" s="49"/>
      <c r="AP601" s="17"/>
      <c r="AQ601" s="17"/>
      <c r="AR601" s="17"/>
      <c r="AS601" s="17"/>
      <c r="AT601" s="28"/>
      <c r="AU601" s="17">
        <v>65.900000000000006</v>
      </c>
      <c r="AV601" s="17">
        <v>39.46</v>
      </c>
      <c r="AW601" s="17">
        <v>7.1876138433515484</v>
      </c>
      <c r="AX601" s="17">
        <v>55.102040816326522</v>
      </c>
      <c r="AY601" s="17">
        <v>9</v>
      </c>
      <c r="AZ601" s="28">
        <v>1</v>
      </c>
    </row>
    <row r="602" spans="1:52" s="29" customFormat="1" ht="14" customHeight="1">
      <c r="A602" s="38" t="s">
        <v>47</v>
      </c>
      <c r="B602" s="39" t="s">
        <v>48</v>
      </c>
      <c r="C602" s="28">
        <v>1</v>
      </c>
      <c r="D602" s="28">
        <v>2009</v>
      </c>
      <c r="E602" s="36">
        <v>7.4730486165241787</v>
      </c>
      <c r="F602" s="53">
        <v>7.4730486165241787</v>
      </c>
      <c r="G602" s="53">
        <v>14.036330632142047</v>
      </c>
      <c r="H602" s="68">
        <v>0.5324075652230299</v>
      </c>
      <c r="I602" s="17">
        <v>1.1497426472103287</v>
      </c>
      <c r="J602" s="17">
        <v>0.13022174785608023</v>
      </c>
      <c r="K602" s="17">
        <v>0.13910733736342348</v>
      </c>
      <c r="L602" s="17">
        <v>0.13462550983135485</v>
      </c>
      <c r="M602" s="35">
        <v>12.5</v>
      </c>
      <c r="N602" s="69">
        <v>0</v>
      </c>
      <c r="O602" s="27">
        <v>12.833333333333334</v>
      </c>
      <c r="P602" s="27">
        <v>12.8</v>
      </c>
      <c r="Q602" s="29">
        <v>40</v>
      </c>
      <c r="R602" s="29">
        <v>36.333333333333336</v>
      </c>
      <c r="S602" s="29">
        <v>34.799999999999997</v>
      </c>
      <c r="T602" s="29">
        <v>1</v>
      </c>
      <c r="U602" s="29">
        <v>30</v>
      </c>
      <c r="V602" s="29">
        <v>1</v>
      </c>
      <c r="W602" s="32">
        <v>0.28260869565217389</v>
      </c>
      <c r="X602" s="63">
        <f t="shared" si="45"/>
        <v>1</v>
      </c>
      <c r="Y602" s="63">
        <f t="shared" si="46"/>
        <v>0</v>
      </c>
      <c r="Z602" s="32">
        <v>0.27173913043478259</v>
      </c>
      <c r="AA602" s="27">
        <v>834.96097919919043</v>
      </c>
      <c r="AB602" s="27"/>
      <c r="AC602" s="27"/>
      <c r="AD602" s="27">
        <v>16052.351801631357</v>
      </c>
      <c r="AE602" s="27">
        <v>489.45025046017628</v>
      </c>
      <c r="AF602" s="27">
        <v>41.70064</v>
      </c>
      <c r="AG602" s="30">
        <v>13.780657738599762</v>
      </c>
      <c r="AH602" s="51">
        <v>10.688889</v>
      </c>
      <c r="AI602" s="52">
        <v>97.111108999999999</v>
      </c>
      <c r="AJ602" s="52">
        <v>50.151110000000003</v>
      </c>
      <c r="AK602" s="70">
        <v>5.1735901493528996E-2</v>
      </c>
      <c r="AL602" s="73">
        <v>1</v>
      </c>
      <c r="AM602" s="73">
        <v>1</v>
      </c>
      <c r="AN602" s="73">
        <v>0</v>
      </c>
      <c r="AO602" s="49">
        <v>76.180000000000007</v>
      </c>
      <c r="AP602" s="41">
        <v>32.415009363907032</v>
      </c>
      <c r="AQ602" s="43">
        <v>1.1278643990810862</v>
      </c>
      <c r="AR602" s="41">
        <v>34.782608695652172</v>
      </c>
      <c r="AS602" s="43">
        <v>1.0666666666666667</v>
      </c>
      <c r="AT602" s="19">
        <v>1</v>
      </c>
      <c r="AU602" s="49">
        <v>76.180000000000007</v>
      </c>
      <c r="AV602" s="41">
        <v>32.415009363907032</v>
      </c>
      <c r="AW602" s="43">
        <v>1.1278643990810862</v>
      </c>
      <c r="AX602" s="43">
        <v>34.782608695652172</v>
      </c>
      <c r="AY602" s="43">
        <v>1.0666666666666667</v>
      </c>
      <c r="AZ602" s="19">
        <v>1</v>
      </c>
    </row>
    <row r="603" spans="1:52" s="29" customFormat="1" ht="14" customHeight="1">
      <c r="A603" s="38" t="s">
        <v>33</v>
      </c>
      <c r="B603" s="39" t="s">
        <v>34</v>
      </c>
      <c r="C603" s="28">
        <v>2</v>
      </c>
      <c r="D603" s="28">
        <v>2009</v>
      </c>
      <c r="E603" s="36">
        <v>24.044290426523418</v>
      </c>
      <c r="F603" s="53">
        <v>24.044290426523418</v>
      </c>
      <c r="G603" s="53">
        <v>26.354990319839121</v>
      </c>
      <c r="H603" s="68">
        <v>0.91232400902927713</v>
      </c>
      <c r="I603" s="17">
        <v>0.26011215845364516</v>
      </c>
      <c r="J603" s="17">
        <v>0.23982818279441592</v>
      </c>
      <c r="K603" s="17">
        <v>0.24343073840953822</v>
      </c>
      <c r="L603" s="17">
        <v>0.21165461433120702</v>
      </c>
      <c r="M603" s="35">
        <v>8.5</v>
      </c>
      <c r="N603" s="69">
        <v>0</v>
      </c>
      <c r="O603" s="27">
        <v>8.2000000000000011</v>
      </c>
      <c r="P603" s="27">
        <v>8.1800000000000015</v>
      </c>
      <c r="Q603" s="29">
        <v>18</v>
      </c>
      <c r="R603" s="29">
        <v>20</v>
      </c>
      <c r="S603" s="29">
        <v>17</v>
      </c>
      <c r="T603" s="29">
        <v>1</v>
      </c>
      <c r="U603" s="29">
        <v>30</v>
      </c>
      <c r="V603" s="29">
        <v>1</v>
      </c>
      <c r="W603" s="32">
        <v>0.35</v>
      </c>
      <c r="X603" s="63">
        <f t="shared" si="45"/>
        <v>1</v>
      </c>
      <c r="Y603" s="63">
        <f t="shared" si="46"/>
        <v>1</v>
      </c>
      <c r="Z603" s="32">
        <v>0.35</v>
      </c>
      <c r="AA603" s="27">
        <v>1395.4028661311954</v>
      </c>
      <c r="AB603" s="27"/>
      <c r="AC603" s="27"/>
      <c r="AD603" s="27">
        <v>75135.109223100531</v>
      </c>
      <c r="AE603" s="27">
        <v>917.03065111211413</v>
      </c>
      <c r="AF603" s="27">
        <v>41.226030000000002</v>
      </c>
      <c r="AG603" s="30">
        <v>6.1</v>
      </c>
      <c r="AH603" s="51">
        <v>16.488889</v>
      </c>
      <c r="AI603" s="52">
        <v>100</v>
      </c>
      <c r="AJ603" s="52">
        <v>14387.419</v>
      </c>
      <c r="AK603" s="70">
        <v>2.0172587694721505E-2</v>
      </c>
      <c r="AL603" s="73">
        <v>1</v>
      </c>
      <c r="AM603" s="73">
        <v>1</v>
      </c>
      <c r="AN603" s="73">
        <v>0</v>
      </c>
      <c r="AO603" s="49">
        <v>73.89</v>
      </c>
      <c r="AP603" s="41">
        <v>31.3</v>
      </c>
      <c r="AQ603" s="43">
        <v>1.3206751054852321</v>
      </c>
      <c r="AR603" s="41">
        <v>36.666666666666664</v>
      </c>
      <c r="AS603" s="43">
        <v>1.375</v>
      </c>
      <c r="AT603" s="19">
        <v>0</v>
      </c>
      <c r="AU603" s="49">
        <v>73.89</v>
      </c>
      <c r="AV603" s="41">
        <v>31.3</v>
      </c>
      <c r="AW603" s="43">
        <v>1.3206751054852321</v>
      </c>
      <c r="AX603" s="43">
        <v>36.666666666666664</v>
      </c>
      <c r="AY603" s="43">
        <v>1.375</v>
      </c>
      <c r="AZ603" s="19">
        <v>0</v>
      </c>
    </row>
    <row r="604" spans="1:52" s="29" customFormat="1" ht="14" customHeight="1">
      <c r="A604" s="38" t="s">
        <v>35</v>
      </c>
      <c r="B604" s="39" t="s">
        <v>36</v>
      </c>
      <c r="C604" s="28">
        <v>3</v>
      </c>
      <c r="D604" s="28">
        <v>2009</v>
      </c>
      <c r="E604" s="36">
        <v>9.6945556504102228</v>
      </c>
      <c r="F604" s="53">
        <v>9.6945556504102228</v>
      </c>
      <c r="G604" s="53">
        <v>18.985332701093107</v>
      </c>
      <c r="H604" s="68">
        <v>0.51063396165040842</v>
      </c>
      <c r="I604" s="17">
        <v>1.5198465397668586</v>
      </c>
      <c r="J604" s="17">
        <v>1.3575328316364175</v>
      </c>
      <c r="K604" s="17">
        <v>1.4917406059258911</v>
      </c>
      <c r="L604" s="17">
        <v>1.7415547276598933</v>
      </c>
      <c r="M604" s="35">
        <v>14.5</v>
      </c>
      <c r="N604" s="69">
        <v>0</v>
      </c>
      <c r="O604" s="27">
        <v>14.9</v>
      </c>
      <c r="P604" s="27">
        <v>15.38</v>
      </c>
      <c r="Q604" s="29">
        <v>160</v>
      </c>
      <c r="R604" s="29">
        <v>91.333333333333329</v>
      </c>
      <c r="S604" s="29">
        <v>77.400000000000006</v>
      </c>
      <c r="T604" s="29">
        <v>1</v>
      </c>
      <c r="U604" s="29">
        <v>30</v>
      </c>
      <c r="V604" s="29">
        <v>1</v>
      </c>
      <c r="W604" s="32">
        <v>0.31707317073170732</v>
      </c>
      <c r="X604" s="63">
        <f t="shared" si="45"/>
        <v>1</v>
      </c>
      <c r="Y604" s="63">
        <f t="shared" si="46"/>
        <v>1</v>
      </c>
      <c r="Z604" s="32">
        <v>0.31707317073170732</v>
      </c>
      <c r="AA604" s="27">
        <v>427.00458607382865</v>
      </c>
      <c r="AB604" s="27"/>
      <c r="AC604" s="27"/>
      <c r="AD604" s="27"/>
      <c r="AE604" s="27">
        <v>380.2148929586989</v>
      </c>
      <c r="AF604" s="27">
        <v>41.589749999999995</v>
      </c>
      <c r="AG604" s="30">
        <v>17.2</v>
      </c>
      <c r="AH604" s="51">
        <v>7.8222223</v>
      </c>
      <c r="AI604" s="52">
        <v>76.755554000000004</v>
      </c>
      <c r="AJ604" s="52">
        <v>3.5444444000000002</v>
      </c>
      <c r="AK604" s="70">
        <v>6.2681791739383361E-2</v>
      </c>
      <c r="AL604" s="73">
        <v>1</v>
      </c>
      <c r="AM604" s="73">
        <v>1</v>
      </c>
      <c r="AN604" s="73">
        <v>0</v>
      </c>
      <c r="AO604" s="49">
        <v>61.92</v>
      </c>
      <c r="AP604" s="41">
        <v>44.8</v>
      </c>
      <c r="AQ604" s="43">
        <v>1.2940496822645871</v>
      </c>
      <c r="AR604" s="41">
        <v>57.142857142857139</v>
      </c>
      <c r="AS604" s="43">
        <v>1.3333333333333333</v>
      </c>
      <c r="AT604" s="19">
        <v>0</v>
      </c>
      <c r="AU604" s="49">
        <v>61.92</v>
      </c>
      <c r="AV604" s="41">
        <v>44.8</v>
      </c>
      <c r="AW604" s="43">
        <v>1.2940496822645871</v>
      </c>
      <c r="AX604" s="43">
        <v>57.142857142857139</v>
      </c>
      <c r="AY604" s="43">
        <v>1.3333333333333333</v>
      </c>
      <c r="AZ604" s="19">
        <v>0</v>
      </c>
    </row>
    <row r="605" spans="1:52" s="29" customFormat="1" ht="14" customHeight="1">
      <c r="A605" s="38" t="s">
        <v>37</v>
      </c>
      <c r="B605" s="39" t="s">
        <v>23</v>
      </c>
      <c r="C605" s="28">
        <v>4</v>
      </c>
      <c r="D605" s="28">
        <v>2009</v>
      </c>
      <c r="E605" s="36">
        <v>9.4072149414361075</v>
      </c>
      <c r="F605" s="53">
        <v>9.5406606432417735</v>
      </c>
      <c r="G605" s="53">
        <v>14.908989123949917</v>
      </c>
      <c r="H605" s="68">
        <v>0.63097604158314691</v>
      </c>
      <c r="I605" s="17">
        <v>2.5551309792366834</v>
      </c>
      <c r="J605" s="17">
        <v>1.8553473596979879</v>
      </c>
      <c r="K605" s="17">
        <v>1.6043830497382803</v>
      </c>
      <c r="L605" s="17">
        <v>1.9965736010865947</v>
      </c>
      <c r="M605" s="35">
        <v>17.8</v>
      </c>
      <c r="N605" s="69">
        <v>0</v>
      </c>
      <c r="O605" s="27">
        <v>19</v>
      </c>
      <c r="P605" s="27">
        <v>19.16</v>
      </c>
      <c r="Q605" s="29">
        <v>97</v>
      </c>
      <c r="R605" s="29">
        <v>80.666666666666671</v>
      </c>
      <c r="S605" s="29">
        <v>84.4</v>
      </c>
      <c r="T605" s="29">
        <v>1</v>
      </c>
      <c r="U605" s="29">
        <v>30</v>
      </c>
      <c r="V605" s="29">
        <v>1</v>
      </c>
      <c r="W605" s="32">
        <v>0.34375</v>
      </c>
      <c r="X605" s="63">
        <f t="shared" si="45"/>
        <v>1</v>
      </c>
      <c r="Y605" s="63">
        <f t="shared" si="46"/>
        <v>1</v>
      </c>
      <c r="Z605" s="32">
        <v>0.375</v>
      </c>
      <c r="AA605" s="27">
        <v>733.02166015602756</v>
      </c>
      <c r="AB605" s="27"/>
      <c r="AC605" s="27"/>
      <c r="AD605" s="27"/>
      <c r="AE605" s="27">
        <v>326.23012185802827</v>
      </c>
      <c r="AF605" s="27">
        <v>44.203920000000004</v>
      </c>
      <c r="AG605" s="30">
        <v>21.4</v>
      </c>
      <c r="AH605" s="51">
        <v>6.9</v>
      </c>
      <c r="AI605" s="52">
        <v>84.055554000000001</v>
      </c>
      <c r="AJ605" s="52">
        <v>10.511111</v>
      </c>
      <c r="AK605" s="70">
        <v>0.22780260793438695</v>
      </c>
      <c r="AL605" s="73">
        <v>1</v>
      </c>
      <c r="AM605" s="73">
        <v>1</v>
      </c>
      <c r="AN605" s="73">
        <v>0</v>
      </c>
      <c r="AO605" s="49">
        <v>74.069999999999993</v>
      </c>
      <c r="AP605" s="41">
        <v>50.48</v>
      </c>
      <c r="AQ605" s="43">
        <v>1.1456398640996603</v>
      </c>
      <c r="AR605" s="41">
        <v>56.25</v>
      </c>
      <c r="AS605" s="43">
        <v>1.2857142857142858</v>
      </c>
      <c r="AT605" s="19">
        <v>1</v>
      </c>
      <c r="AU605" s="49">
        <v>74.069999999999993</v>
      </c>
      <c r="AV605" s="41">
        <v>50.48</v>
      </c>
      <c r="AW605" s="43">
        <v>1.1456398640996603</v>
      </c>
      <c r="AX605" s="43">
        <v>56.25</v>
      </c>
      <c r="AY605" s="43">
        <v>1.2857142857142858</v>
      </c>
      <c r="AZ605" s="19">
        <v>1</v>
      </c>
    </row>
    <row r="606" spans="1:52" s="29" customFormat="1" ht="14" customHeight="1">
      <c r="A606" s="38" t="s">
        <v>24</v>
      </c>
      <c r="B606" s="39" t="s">
        <v>25</v>
      </c>
      <c r="C606" s="28">
        <v>5</v>
      </c>
      <c r="D606" s="28">
        <v>2009</v>
      </c>
      <c r="E606" s="36">
        <v>9.6550369347983143</v>
      </c>
      <c r="F606" s="53">
        <v>9.6550369347983143</v>
      </c>
      <c r="G606" s="53">
        <v>15.779068418906355</v>
      </c>
      <c r="H606" s="68">
        <v>0.6118889074103846</v>
      </c>
      <c r="I606" s="17">
        <v>0.20277805941397142</v>
      </c>
      <c r="J606" s="17">
        <v>0.16222244753117712</v>
      </c>
      <c r="K606" s="17">
        <v>0.16244634316113996</v>
      </c>
      <c r="L606" s="17">
        <v>0.16847389684296982</v>
      </c>
      <c r="M606" s="35">
        <v>9.4</v>
      </c>
      <c r="N606" s="69">
        <v>0</v>
      </c>
      <c r="O606" s="27">
        <v>10.266666666666666</v>
      </c>
      <c r="P606" s="27">
        <v>10.8</v>
      </c>
      <c r="Q606" s="29">
        <v>40</v>
      </c>
      <c r="R606" s="29">
        <v>37.666666666666664</v>
      </c>
      <c r="S606" s="29">
        <v>40.6</v>
      </c>
      <c r="T606" s="29">
        <v>1</v>
      </c>
      <c r="U606" s="29">
        <v>30</v>
      </c>
      <c r="V606" s="29">
        <v>1</v>
      </c>
      <c r="W606" s="32">
        <v>0.29629629629629628</v>
      </c>
      <c r="X606" s="63">
        <f t="shared" si="45"/>
        <v>1</v>
      </c>
      <c r="Y606" s="63">
        <f t="shared" si="46"/>
        <v>0</v>
      </c>
      <c r="Z606" s="32">
        <v>0.29629629629629628</v>
      </c>
      <c r="AA606" s="27">
        <v>734.1692627605787</v>
      </c>
      <c r="AB606" s="27"/>
      <c r="AC606" s="27"/>
      <c r="AD606" s="27">
        <v>17847.765209036112</v>
      </c>
      <c r="AE606" s="27">
        <v>721.96000788282356</v>
      </c>
      <c r="AF606" s="27">
        <v>40.947070000000004</v>
      </c>
      <c r="AG606" s="30">
        <v>5.5533333331999994</v>
      </c>
      <c r="AH606" s="51">
        <v>7.3111112</v>
      </c>
      <c r="AI606" s="52">
        <v>91.011107999999993</v>
      </c>
      <c r="AJ606" s="52">
        <v>2.2222222</v>
      </c>
      <c r="AK606" s="70">
        <v>8.9910291301280115E-2</v>
      </c>
      <c r="AL606" s="73">
        <v>0</v>
      </c>
      <c r="AM606" s="73">
        <v>0</v>
      </c>
      <c r="AN606" s="73">
        <v>0</v>
      </c>
      <c r="AO606" s="49"/>
      <c r="AP606" s="41"/>
      <c r="AQ606" s="44"/>
      <c r="AR606" s="41"/>
      <c r="AS606" s="44"/>
      <c r="AT606" s="19"/>
      <c r="AU606" s="17">
        <v>75.78</v>
      </c>
      <c r="AV606" s="17">
        <v>54.72</v>
      </c>
      <c r="AW606" s="17">
        <v>3.0689848569826137</v>
      </c>
      <c r="AX606" s="17">
        <v>59.259259259259252</v>
      </c>
      <c r="AY606" s="17">
        <v>3.2</v>
      </c>
      <c r="AZ606" s="28">
        <v>1</v>
      </c>
    </row>
    <row r="607" spans="1:52" s="29" customFormat="1" ht="14" customHeight="1">
      <c r="A607" s="38" t="s">
        <v>26</v>
      </c>
      <c r="B607" s="39" t="s">
        <v>27</v>
      </c>
      <c r="C607" s="28">
        <v>6</v>
      </c>
      <c r="D607" s="28">
        <v>2009</v>
      </c>
      <c r="E607" s="36">
        <v>7.176334226393509</v>
      </c>
      <c r="F607" s="53">
        <v>7.176334226393509</v>
      </c>
      <c r="G607" s="53">
        <v>10.538029718294094</v>
      </c>
      <c r="H607" s="68">
        <v>0.68099392564203365</v>
      </c>
      <c r="I607" s="17">
        <v>0.26243164079034254</v>
      </c>
      <c r="J607" s="17">
        <v>0.20147977583258553</v>
      </c>
      <c r="K607" s="17">
        <v>0.18800934296307928</v>
      </c>
      <c r="L607" s="17">
        <v>0.23118333982080991</v>
      </c>
      <c r="M607" s="35">
        <v>10.7</v>
      </c>
      <c r="N607" s="69">
        <v>0</v>
      </c>
      <c r="O607" s="27">
        <v>11.833333333333334</v>
      </c>
      <c r="P607" s="27">
        <v>11.8</v>
      </c>
      <c r="Q607" s="29">
        <v>72</v>
      </c>
      <c r="R607" s="29">
        <v>40.333333333333336</v>
      </c>
      <c r="S607" s="29">
        <v>34.799999999999997</v>
      </c>
      <c r="T607" s="29">
        <v>1</v>
      </c>
      <c r="U607" s="29">
        <v>50</v>
      </c>
      <c r="V607" s="29">
        <v>1</v>
      </c>
      <c r="W607" s="32">
        <v>0.3</v>
      </c>
      <c r="X607" s="63">
        <f t="shared" si="45"/>
        <v>1</v>
      </c>
      <c r="Y607" s="63">
        <f t="shared" si="46"/>
        <v>1</v>
      </c>
      <c r="Z607" s="32">
        <v>0.27142857142857141</v>
      </c>
      <c r="AA607" s="27">
        <v>666.37381865415261</v>
      </c>
      <c r="AB607" s="27"/>
      <c r="AC607" s="27"/>
      <c r="AD607" s="27">
        <v>15215.235912349746</v>
      </c>
      <c r="AE607" s="27">
        <v>512.45506765395601</v>
      </c>
      <c r="AF607" s="27">
        <v>40.984320000000004</v>
      </c>
      <c r="AG607" s="30">
        <v>9.711904761904762</v>
      </c>
      <c r="AH607" s="51">
        <v>11.133333</v>
      </c>
      <c r="AI607" s="52">
        <v>89.588886000000002</v>
      </c>
      <c r="AJ607" s="52">
        <v>19.847778000000002</v>
      </c>
      <c r="AK607" s="70">
        <v>4.3092414028500725E-2</v>
      </c>
      <c r="AL607" s="73">
        <v>0</v>
      </c>
      <c r="AM607" s="73">
        <v>0</v>
      </c>
      <c r="AN607" s="73">
        <v>0</v>
      </c>
      <c r="AO607" s="49"/>
      <c r="AP607" s="41"/>
      <c r="AQ607" s="44"/>
      <c r="AR607" s="41"/>
      <c r="AS607" s="44"/>
      <c r="AT607" s="19"/>
      <c r="AU607" s="17">
        <v>72.010000000000005</v>
      </c>
      <c r="AV607" s="17">
        <v>35.24</v>
      </c>
      <c r="AW607" s="17">
        <v>1.9610461880912635</v>
      </c>
      <c r="AX607" s="17">
        <v>38.636363636363633</v>
      </c>
      <c r="AY607" s="17">
        <v>1.8888888888888888</v>
      </c>
      <c r="AZ607" s="28">
        <v>1</v>
      </c>
    </row>
    <row r="608" spans="1:52" s="29" customFormat="1" ht="14" customHeight="1">
      <c r="A608" s="38" t="s">
        <v>28</v>
      </c>
      <c r="B608" s="39" t="s">
        <v>29</v>
      </c>
      <c r="C608" s="28">
        <v>7</v>
      </c>
      <c r="D608" s="28">
        <v>2009</v>
      </c>
      <c r="E608" s="36">
        <v>9.5406606432417735</v>
      </c>
      <c r="F608" s="53">
        <v>9.5406606432417735</v>
      </c>
      <c r="G608" s="53">
        <v>14.471614862127478</v>
      </c>
      <c r="H608" s="68">
        <v>0.65926717468206564</v>
      </c>
      <c r="I608" s="17">
        <v>1.0157790927021695</v>
      </c>
      <c r="J608" s="17">
        <v>0.45857988165680469</v>
      </c>
      <c r="K608" s="17">
        <v>0.56025519229963083</v>
      </c>
      <c r="L608" s="17">
        <v>0.70123619954816063</v>
      </c>
      <c r="M608" s="35">
        <v>15.3</v>
      </c>
      <c r="N608" s="69">
        <v>0</v>
      </c>
      <c r="O608" s="27">
        <v>16</v>
      </c>
      <c r="P608" s="27">
        <v>16.740000000000002</v>
      </c>
      <c r="Q608" s="29">
        <v>49</v>
      </c>
      <c r="R608" s="29">
        <v>52</v>
      </c>
      <c r="S608" s="29">
        <v>60</v>
      </c>
      <c r="T608" s="29">
        <v>1</v>
      </c>
      <c r="U608" s="29">
        <v>30</v>
      </c>
      <c r="V608" s="29">
        <v>1</v>
      </c>
      <c r="W608" s="32">
        <v>0.38461538461538464</v>
      </c>
      <c r="X608" s="63">
        <f t="shared" si="45"/>
        <v>1</v>
      </c>
      <c r="Y608" s="63">
        <f t="shared" si="46"/>
        <v>1</v>
      </c>
      <c r="Z608" s="32">
        <v>0.34615384615384615</v>
      </c>
      <c r="AA608" s="27">
        <v>515.38601840551792</v>
      </c>
      <c r="AB608" s="27"/>
      <c r="AC608" s="27"/>
      <c r="AD608" s="27">
        <v>8784.7193122911613</v>
      </c>
      <c r="AE608" s="27">
        <v>361.51785036340641</v>
      </c>
      <c r="AF608" s="27">
        <v>49.713419999999999</v>
      </c>
      <c r="AG608" s="30">
        <v>25.8</v>
      </c>
      <c r="AH608" s="51">
        <v>7.7888890000000002</v>
      </c>
      <c r="AI608" s="52">
        <v>82.422224999999997</v>
      </c>
      <c r="AJ608" s="52">
        <v>11.173333</v>
      </c>
      <c r="AK608" s="70">
        <v>0.16512050262602465</v>
      </c>
      <c r="AL608" s="73">
        <v>1</v>
      </c>
      <c r="AM608" s="77">
        <v>1</v>
      </c>
      <c r="AN608" s="73">
        <v>0</v>
      </c>
      <c r="AO608" s="49">
        <v>68.959999999999994</v>
      </c>
      <c r="AP608" s="41">
        <v>32.69</v>
      </c>
      <c r="AQ608" s="43">
        <v>1.096244131455399</v>
      </c>
      <c r="AR608" s="41">
        <v>38.461538461538467</v>
      </c>
      <c r="AS608" s="43">
        <v>1.25</v>
      </c>
      <c r="AT608" s="19">
        <v>0</v>
      </c>
      <c r="AU608" s="49">
        <v>68.959999999999994</v>
      </c>
      <c r="AV608" s="41">
        <v>32.69</v>
      </c>
      <c r="AW608" s="43">
        <v>1.096244131455399</v>
      </c>
      <c r="AX608" s="43">
        <v>38.461538461538467</v>
      </c>
      <c r="AY608" s="43">
        <v>1.25</v>
      </c>
      <c r="AZ608" s="19">
        <v>0</v>
      </c>
    </row>
    <row r="609" spans="1:53" s="29" customFormat="1" ht="14" customHeight="1">
      <c r="A609" s="38" t="s">
        <v>30</v>
      </c>
      <c r="B609" s="39" t="s">
        <v>31</v>
      </c>
      <c r="C609" s="28">
        <v>8</v>
      </c>
      <c r="D609" s="28">
        <v>2009</v>
      </c>
      <c r="E609" s="36">
        <v>9.0441813242352431</v>
      </c>
      <c r="F609" s="53">
        <v>9.0441813242352431</v>
      </c>
      <c r="G609" s="53">
        <v>13.631730970239147</v>
      </c>
      <c r="H609" s="68">
        <v>0.66346536210115492</v>
      </c>
      <c r="I609" s="17">
        <v>5.4005400540054004E-2</v>
      </c>
      <c r="J609" s="17">
        <v>4.5004500450045004E-2</v>
      </c>
      <c r="K609" s="17">
        <v>4.3196810088840049E-2</v>
      </c>
      <c r="L609" s="17">
        <v>5.2866877397274761E-2</v>
      </c>
      <c r="M609" s="35">
        <v>11.8</v>
      </c>
      <c r="N609" s="69">
        <v>0</v>
      </c>
      <c r="O609" s="27">
        <v>12.4</v>
      </c>
      <c r="P609" s="27">
        <v>12.6</v>
      </c>
      <c r="Q609" s="29">
        <v>90</v>
      </c>
      <c r="R609" s="29">
        <v>55</v>
      </c>
      <c r="S609" s="29">
        <v>54.4</v>
      </c>
      <c r="T609" s="29">
        <v>0</v>
      </c>
      <c r="U609" s="29">
        <v>0</v>
      </c>
      <c r="V609" s="29">
        <v>0</v>
      </c>
      <c r="W609" s="32">
        <v>0.17857142857142858</v>
      </c>
      <c r="X609" s="63">
        <f t="shared" si="45"/>
        <v>1</v>
      </c>
      <c r="Y609" s="63">
        <f t="shared" si="46"/>
        <v>0</v>
      </c>
      <c r="Z609" s="32">
        <v>0.32142857142857145</v>
      </c>
      <c r="AA609" s="27">
        <v>687.40126977167631</v>
      </c>
      <c r="AB609" s="27"/>
      <c r="AC609" s="27"/>
      <c r="AD609" s="27">
        <v>11453.324368881995</v>
      </c>
      <c r="AE609" s="27">
        <v>432.27842660777935</v>
      </c>
      <c r="AF609" s="27">
        <v>41.795580000000001</v>
      </c>
      <c r="AG609" s="30">
        <v>13.535377358490567</v>
      </c>
      <c r="AH609" s="51">
        <v>10.211111000000001</v>
      </c>
      <c r="AI609" s="52">
        <v>85.344442000000001</v>
      </c>
      <c r="AJ609" s="52">
        <v>15.58</v>
      </c>
      <c r="AK609" s="70">
        <v>0.11337052366384739</v>
      </c>
      <c r="AL609" s="73">
        <v>0</v>
      </c>
      <c r="AM609" s="73">
        <v>0</v>
      </c>
      <c r="AN609" s="73">
        <v>0</v>
      </c>
      <c r="AO609" s="49"/>
      <c r="AP609" s="41"/>
      <c r="AQ609" s="44"/>
      <c r="AR609" s="41"/>
      <c r="AS609" s="44"/>
      <c r="AT609" s="19"/>
      <c r="AU609" s="17">
        <v>77</v>
      </c>
      <c r="AV609" s="17">
        <v>47.24</v>
      </c>
      <c r="AW609" s="17">
        <v>2.3077674645823159</v>
      </c>
      <c r="AX609" s="17">
        <v>53.571428571428569</v>
      </c>
      <c r="AY609" s="17">
        <v>2.5</v>
      </c>
      <c r="AZ609" s="28">
        <v>1</v>
      </c>
    </row>
    <row r="610" spans="1:53" s="29" customFormat="1" ht="14" customHeight="1">
      <c r="A610" s="38" t="s">
        <v>49</v>
      </c>
      <c r="B610" s="39" t="s">
        <v>50</v>
      </c>
      <c r="C610" s="28">
        <v>9</v>
      </c>
      <c r="D610" s="28">
        <v>2009</v>
      </c>
      <c r="E610" s="36">
        <v>10.181779290650793</v>
      </c>
      <c r="F610" s="53">
        <v>10.181779290650793</v>
      </c>
      <c r="G610" s="53">
        <v>13.945546720729515</v>
      </c>
      <c r="H610" s="68">
        <v>0.73010972567435972</v>
      </c>
      <c r="I610" s="17">
        <v>5.2892700975445672</v>
      </c>
      <c r="J610" s="17">
        <v>5.1715438950554997</v>
      </c>
      <c r="K610" s="17">
        <v>4.9879184038548807</v>
      </c>
      <c r="L610" s="17">
        <v>5.6463548823771239</v>
      </c>
      <c r="M610" s="35">
        <v>20.5</v>
      </c>
      <c r="N610" s="69">
        <v>0</v>
      </c>
      <c r="O610" s="27">
        <v>20.866666666666664</v>
      </c>
      <c r="P610" s="27">
        <v>21.94</v>
      </c>
      <c r="Q610" s="29">
        <v>150</v>
      </c>
      <c r="R610" s="29">
        <v>132.66666666666666</v>
      </c>
      <c r="S610" s="29">
        <v>133.80000000000001</v>
      </c>
      <c r="T610" s="29">
        <v>1</v>
      </c>
      <c r="U610" s="29">
        <v>33</v>
      </c>
      <c r="V610" s="29">
        <v>1</v>
      </c>
      <c r="W610" s="32">
        <v>0.36666666666666664</v>
      </c>
      <c r="X610" s="63">
        <f t="shared" si="45"/>
        <v>1</v>
      </c>
      <c r="Y610" s="63">
        <f t="shared" si="46"/>
        <v>1</v>
      </c>
      <c r="Z610" s="32">
        <v>0.33333333333333326</v>
      </c>
      <c r="AA610" s="27">
        <v>349.15742333072592</v>
      </c>
      <c r="AB610" s="27"/>
      <c r="AC610" s="27"/>
      <c r="AD610" s="27"/>
      <c r="AE610" s="27">
        <v>305.19157111861034</v>
      </c>
      <c r="AF610" s="27">
        <v>43.188720000000004</v>
      </c>
      <c r="AG610" s="30">
        <v>23.1</v>
      </c>
      <c r="AH610" s="51">
        <v>6.8444444000000004</v>
      </c>
      <c r="AI610" s="52">
        <v>80.544444999999996</v>
      </c>
      <c r="AJ610" s="52">
        <v>7.2922222999999997</v>
      </c>
      <c r="AK610" s="70">
        <v>0.18823627704904336</v>
      </c>
      <c r="AL610" s="73">
        <v>1</v>
      </c>
      <c r="AM610" s="77">
        <v>1</v>
      </c>
      <c r="AN610" s="73">
        <v>0</v>
      </c>
      <c r="AO610" s="49">
        <v>69.02</v>
      </c>
      <c r="AP610" s="41">
        <v>65.88</v>
      </c>
      <c r="AQ610" s="43">
        <v>1.9607142857142854</v>
      </c>
      <c r="AR610" s="41">
        <v>66.666666666666657</v>
      </c>
      <c r="AS610" s="43">
        <v>2</v>
      </c>
      <c r="AT610" s="19">
        <v>1</v>
      </c>
      <c r="AU610" s="49">
        <v>69.02</v>
      </c>
      <c r="AV610" s="41">
        <v>65.88</v>
      </c>
      <c r="AW610" s="43">
        <v>1.9607142857142854</v>
      </c>
      <c r="AX610" s="43">
        <v>66.666666666666657</v>
      </c>
      <c r="AY610" s="43">
        <v>2</v>
      </c>
      <c r="AZ610" s="19">
        <v>1</v>
      </c>
    </row>
    <row r="611" spans="1:53" s="29" customFormat="1" ht="14" customHeight="1">
      <c r="A611" s="38" t="s">
        <v>51</v>
      </c>
      <c r="B611" s="39" t="s">
        <v>52</v>
      </c>
      <c r="C611" s="28">
        <v>10</v>
      </c>
      <c r="D611" s="28">
        <v>2009</v>
      </c>
      <c r="E611" s="36">
        <v>10.975087689863583</v>
      </c>
      <c r="F611" s="53">
        <v>10.975087689863583</v>
      </c>
      <c r="G611" s="53">
        <v>16.856475408573743</v>
      </c>
      <c r="H611" s="68">
        <v>0.65109030350919639</v>
      </c>
      <c r="I611" s="17">
        <v>1.5981216390214346</v>
      </c>
      <c r="J611" s="17">
        <v>1.0527910323411347</v>
      </c>
      <c r="K611" s="17">
        <v>1.2095386056345945</v>
      </c>
      <c r="L611" s="17">
        <v>1.3497565695244542</v>
      </c>
      <c r="M611" s="35">
        <v>11.5</v>
      </c>
      <c r="N611" s="69">
        <v>0</v>
      </c>
      <c r="O611" s="27">
        <v>13.566666666666668</v>
      </c>
      <c r="P611" s="27">
        <v>14.76</v>
      </c>
      <c r="Q611" s="29">
        <v>83</v>
      </c>
      <c r="R611" s="29">
        <v>77</v>
      </c>
      <c r="S611" s="29">
        <v>96.2</v>
      </c>
      <c r="T611" s="29">
        <v>0</v>
      </c>
      <c r="U611" s="29">
        <v>0</v>
      </c>
      <c r="V611" s="29">
        <v>0</v>
      </c>
      <c r="W611" s="32">
        <v>0.25</v>
      </c>
      <c r="X611" s="63">
        <f t="shared" si="45"/>
        <v>1</v>
      </c>
      <c r="Y611" s="63">
        <f t="shared" si="46"/>
        <v>0</v>
      </c>
      <c r="Z611" s="32">
        <v>0.25</v>
      </c>
      <c r="AA611" s="27">
        <v>386.2965625447971</v>
      </c>
      <c r="AB611" s="27"/>
      <c r="AC611" s="27"/>
      <c r="AD611" s="27"/>
      <c r="AE611" s="27">
        <v>383.97731630139623</v>
      </c>
      <c r="AF611" s="27">
        <v>47.181930000000001</v>
      </c>
      <c r="AG611" s="30">
        <v>17.3</v>
      </c>
      <c r="AH611" s="51">
        <v>7.0555554000000003</v>
      </c>
      <c r="AI611" s="52">
        <v>87.133335000000002</v>
      </c>
      <c r="AJ611" s="52">
        <v>12.522221999999999</v>
      </c>
      <c r="AK611" s="70">
        <v>7.3189172841373051E-2</v>
      </c>
      <c r="AL611" s="73">
        <v>1</v>
      </c>
      <c r="AM611" s="77">
        <v>1</v>
      </c>
      <c r="AN611" s="73">
        <v>0</v>
      </c>
      <c r="AO611" s="49">
        <v>72.97</v>
      </c>
      <c r="AP611" s="41">
        <v>41.44</v>
      </c>
      <c r="AQ611" s="43">
        <v>1.4182067077344285</v>
      </c>
      <c r="AR611" s="41">
        <v>50</v>
      </c>
      <c r="AS611" s="43">
        <v>1.5</v>
      </c>
      <c r="AT611" s="19">
        <v>1</v>
      </c>
      <c r="AU611" s="49">
        <v>72.97</v>
      </c>
      <c r="AV611" s="41">
        <v>41.44</v>
      </c>
      <c r="AW611" s="43">
        <v>1.4182067077344285</v>
      </c>
      <c r="AX611" s="43">
        <v>50</v>
      </c>
      <c r="AY611" s="43">
        <v>1.5</v>
      </c>
      <c r="AZ611" s="19">
        <v>1</v>
      </c>
    </row>
    <row r="612" spans="1:53" s="29" customFormat="1" ht="14" customHeight="1">
      <c r="A612" s="38" t="s">
        <v>53</v>
      </c>
      <c r="B612" s="39" t="s">
        <v>54</v>
      </c>
      <c r="C612" s="28">
        <v>11</v>
      </c>
      <c r="D612" s="28">
        <v>2009</v>
      </c>
      <c r="E612" s="36">
        <v>10.081835228308524</v>
      </c>
      <c r="F612" s="53">
        <v>10.081835228308524</v>
      </c>
      <c r="G612" s="53">
        <v>17.924420253599639</v>
      </c>
      <c r="H612" s="68">
        <v>0.56246367166513278</v>
      </c>
      <c r="I612" s="17">
        <v>0.42711234911792012</v>
      </c>
      <c r="J612" s="17">
        <v>0.16713091922005571</v>
      </c>
      <c r="K612" s="17">
        <v>0.14387490584882612</v>
      </c>
      <c r="L612" s="17">
        <v>0.42095482416868368</v>
      </c>
      <c r="M612" s="35">
        <v>13.7</v>
      </c>
      <c r="N612" s="69">
        <v>0</v>
      </c>
      <c r="O612" s="27">
        <v>13.466666666666669</v>
      </c>
      <c r="P612" s="27">
        <v>12.36</v>
      </c>
      <c r="Q612" s="29">
        <v>36</v>
      </c>
      <c r="R612" s="29">
        <v>73.666666666666671</v>
      </c>
      <c r="S612" s="29">
        <v>55.2</v>
      </c>
      <c r="T612" s="29">
        <v>1</v>
      </c>
      <c r="U612" s="29">
        <v>30</v>
      </c>
      <c r="V612" s="29">
        <v>1</v>
      </c>
      <c r="W612" s="32">
        <v>0.26923076923076922</v>
      </c>
      <c r="X612" s="63">
        <f t="shared" si="45"/>
        <v>1</v>
      </c>
      <c r="Y612" s="63">
        <f t="shared" si="46"/>
        <v>0</v>
      </c>
      <c r="Z612" s="32">
        <v>0.30769230769230771</v>
      </c>
      <c r="AA612" s="27">
        <v>712.83550548742846</v>
      </c>
      <c r="AB612" s="27"/>
      <c r="AC612" s="27"/>
      <c r="AD612" s="27"/>
      <c r="AE612" s="27">
        <v>675.59014147309085</v>
      </c>
      <c r="AF612" s="27">
        <v>40.320869999999999</v>
      </c>
      <c r="AG612" s="30">
        <v>4.4000000000000004</v>
      </c>
      <c r="AH612" s="51">
        <v>11.055555</v>
      </c>
      <c r="AI612" s="52">
        <v>82.988887000000005</v>
      </c>
      <c r="AJ612" s="52">
        <v>2.2055555999999998</v>
      </c>
      <c r="AK612" s="70">
        <v>4.6968869470234847E-2</v>
      </c>
      <c r="AL612" s="73">
        <v>0</v>
      </c>
      <c r="AM612" s="73">
        <v>0</v>
      </c>
      <c r="AN612" s="73">
        <v>0</v>
      </c>
      <c r="AO612" s="49"/>
      <c r="AP612" s="41"/>
      <c r="AQ612" s="44"/>
      <c r="AR612" s="41"/>
      <c r="AS612" s="44"/>
      <c r="AT612" s="19"/>
      <c r="AU612" s="17">
        <v>81.400000000000006</v>
      </c>
      <c r="AV612" s="17">
        <v>52.34</v>
      </c>
      <c r="AW612" s="17">
        <v>1.4710511523327714</v>
      </c>
      <c r="AX612" s="17">
        <v>57.692307692307686</v>
      </c>
      <c r="AY612" s="17">
        <v>1.5</v>
      </c>
      <c r="AZ612" s="28">
        <v>1</v>
      </c>
    </row>
    <row r="613" spans="1:53" s="29" customFormat="1" ht="14" customHeight="1">
      <c r="A613" s="38" t="s">
        <v>55</v>
      </c>
      <c r="B613" s="39" t="s">
        <v>57</v>
      </c>
      <c r="C613" s="28">
        <v>12</v>
      </c>
      <c r="D613" s="28">
        <v>2009</v>
      </c>
      <c r="E613" s="36">
        <v>8.4373301225146022</v>
      </c>
      <c r="F613" s="53">
        <v>8.4373301225146022</v>
      </c>
      <c r="G613" s="53">
        <v>15.198703686056314</v>
      </c>
      <c r="H613" s="68">
        <v>0.55513485207657731</v>
      </c>
      <c r="I613" s="17">
        <v>0.21214099216710186</v>
      </c>
      <c r="J613" s="17">
        <v>0.14686684073107048</v>
      </c>
      <c r="K613" s="17">
        <v>0.18224881573271057</v>
      </c>
      <c r="L613" s="17">
        <v>0.30333147560931251</v>
      </c>
      <c r="M613" s="35">
        <v>14.6</v>
      </c>
      <c r="N613" s="69">
        <v>0</v>
      </c>
      <c r="O613" s="27">
        <v>14.166666666666666</v>
      </c>
      <c r="P613" s="27">
        <v>14.079999999999998</v>
      </c>
      <c r="Q613" s="29">
        <v>80</v>
      </c>
      <c r="R613" s="29">
        <v>85.333333333333329</v>
      </c>
      <c r="S613" s="29">
        <v>100.4</v>
      </c>
      <c r="T613" s="29">
        <v>1</v>
      </c>
      <c r="U613" s="29">
        <v>30</v>
      </c>
      <c r="V613" s="29">
        <v>1</v>
      </c>
      <c r="W613" s="32">
        <v>8.6956521739130432E-2</v>
      </c>
      <c r="X613" s="63">
        <f t="shared" si="45"/>
        <v>0</v>
      </c>
      <c r="Y613" s="63">
        <f t="shared" si="46"/>
        <v>0</v>
      </c>
      <c r="Z613" s="32">
        <v>8.6956521739130432E-2</v>
      </c>
      <c r="AA613" s="27">
        <v>886.36335771631707</v>
      </c>
      <c r="AB613" s="27"/>
      <c r="AC613" s="27"/>
      <c r="AD613" s="27">
        <v>11921.387145891447</v>
      </c>
      <c r="AE613" s="27">
        <v>384.6177287852596</v>
      </c>
      <c r="AF613" s="27">
        <v>39.738810000000001</v>
      </c>
      <c r="AG613" s="30">
        <v>14.2</v>
      </c>
      <c r="AH613" s="51">
        <v>7.1222221000000001</v>
      </c>
      <c r="AI613" s="52">
        <v>86.122221999999994</v>
      </c>
      <c r="AJ613" s="52">
        <v>3.6655555999999998</v>
      </c>
      <c r="AK613" s="70">
        <v>5.4994388327721661E-2</v>
      </c>
      <c r="AL613" s="73">
        <v>1</v>
      </c>
      <c r="AM613" s="77">
        <v>1</v>
      </c>
      <c r="AN613" s="73">
        <v>0</v>
      </c>
      <c r="AO613" s="49">
        <v>78.19</v>
      </c>
      <c r="AP613" s="41">
        <v>20.51</v>
      </c>
      <c r="AQ613" s="43">
        <v>1.0265265265265267</v>
      </c>
      <c r="AR613" s="41">
        <v>88.888888888888886</v>
      </c>
      <c r="AS613" s="17">
        <v>16</v>
      </c>
      <c r="AT613" s="19">
        <v>1</v>
      </c>
      <c r="AU613" s="49">
        <v>78.19</v>
      </c>
      <c r="AV613" s="41">
        <v>20.51</v>
      </c>
      <c r="AW613" s="43">
        <v>1.0265265265265267</v>
      </c>
      <c r="AX613" s="41">
        <v>88.888888888888886</v>
      </c>
      <c r="AY613" s="17">
        <v>16</v>
      </c>
      <c r="AZ613" s="19">
        <v>1</v>
      </c>
    </row>
    <row r="614" spans="1:53" s="29" customFormat="1" ht="14" customHeight="1">
      <c r="A614" s="38" t="s">
        <v>60</v>
      </c>
      <c r="B614" s="39" t="s">
        <v>4</v>
      </c>
      <c r="C614" s="28">
        <v>13</v>
      </c>
      <c r="D614" s="28">
        <v>2009</v>
      </c>
      <c r="E614" s="36">
        <v>8.7669788282690231</v>
      </c>
      <c r="F614" s="53">
        <v>8.7669788282690231</v>
      </c>
      <c r="G614" s="53">
        <v>16.722265636213258</v>
      </c>
      <c r="H614" s="68">
        <v>0.52426979806393614</v>
      </c>
      <c r="I614" s="17">
        <v>0.38261978608075597</v>
      </c>
      <c r="J614" s="17">
        <v>0.22319487521377432</v>
      </c>
      <c r="K614" s="17">
        <v>0.38689432051629669</v>
      </c>
      <c r="L614" s="17">
        <v>0.52941687178979824</v>
      </c>
      <c r="M614" s="35">
        <v>9.9</v>
      </c>
      <c r="N614" s="69">
        <v>0</v>
      </c>
      <c r="O614" s="27">
        <v>10.666666666666666</v>
      </c>
      <c r="P614" s="27">
        <v>11.04</v>
      </c>
      <c r="Q614" s="29">
        <v>26</v>
      </c>
      <c r="R614" s="29">
        <v>30.333333333333332</v>
      </c>
      <c r="S614" s="29">
        <v>34.6</v>
      </c>
      <c r="T614" s="29">
        <v>1</v>
      </c>
      <c r="U614" s="29">
        <v>30</v>
      </c>
      <c r="V614" s="29">
        <v>1</v>
      </c>
      <c r="W614" s="32">
        <v>0.25</v>
      </c>
      <c r="X614" s="63">
        <f t="shared" si="45"/>
        <v>1</v>
      </c>
      <c r="Y614" s="63">
        <f t="shared" si="46"/>
        <v>0</v>
      </c>
      <c r="Z614" s="32">
        <v>0.1875</v>
      </c>
      <c r="AA614" s="27">
        <v>645.00589063190728</v>
      </c>
      <c r="AB614" s="27"/>
      <c r="AC614" s="27"/>
      <c r="AD614" s="27">
        <v>14661.435659384919</v>
      </c>
      <c r="AE614" s="27">
        <v>461.34214628561028</v>
      </c>
      <c r="AF614" s="27">
        <v>40.096449999999997</v>
      </c>
      <c r="AG614" s="30">
        <v>11.3</v>
      </c>
      <c r="AH614" s="51">
        <v>10.199999999999999</v>
      </c>
      <c r="AI614" s="52">
        <v>80.722223999999997</v>
      </c>
      <c r="AJ614" s="52">
        <v>11.561111</v>
      </c>
      <c r="AK614" s="70">
        <v>0.1021054160011616</v>
      </c>
      <c r="AL614" s="73">
        <v>1</v>
      </c>
      <c r="AM614" s="77">
        <v>1</v>
      </c>
      <c r="AN614" s="73">
        <v>0</v>
      </c>
      <c r="AO614" s="49">
        <v>77.13</v>
      </c>
      <c r="AP614" s="41">
        <v>48.36</v>
      </c>
      <c r="AQ614" s="43">
        <v>2.5847140566541955</v>
      </c>
      <c r="AR614" s="41">
        <v>58.333333333333336</v>
      </c>
      <c r="AS614" s="43">
        <v>1.75</v>
      </c>
      <c r="AT614" s="19">
        <v>0</v>
      </c>
      <c r="AU614" s="49">
        <v>77.13</v>
      </c>
      <c r="AV614" s="41">
        <v>48.36</v>
      </c>
      <c r="AW614" s="43">
        <v>2.5847140566541955</v>
      </c>
      <c r="AX614" s="43">
        <v>58.333333333333336</v>
      </c>
      <c r="AY614" s="43">
        <v>1.75</v>
      </c>
      <c r="AZ614" s="19">
        <v>0</v>
      </c>
    </row>
    <row r="615" spans="1:53" s="29" customFormat="1" ht="14" customHeight="1">
      <c r="A615" s="38" t="s">
        <v>5</v>
      </c>
      <c r="B615" s="39" t="s">
        <v>6</v>
      </c>
      <c r="C615" s="28">
        <v>14</v>
      </c>
      <c r="D615" s="28">
        <v>2009</v>
      </c>
      <c r="E615" s="36">
        <v>5.2674958853848848</v>
      </c>
      <c r="F615" s="53">
        <v>5.2674958853848848</v>
      </c>
      <c r="G615" s="53">
        <v>10.79277967283978</v>
      </c>
      <c r="H615" s="68">
        <v>0.48805739068690812</v>
      </c>
      <c r="I615" s="17">
        <v>2.381682902508246</v>
      </c>
      <c r="J615" s="17">
        <v>2.1170514688962183</v>
      </c>
      <c r="K615" s="17">
        <v>1.3451857875260249</v>
      </c>
      <c r="L615" s="17">
        <v>1.3084227084087174</v>
      </c>
      <c r="M615" s="35">
        <v>13</v>
      </c>
      <c r="N615" s="69">
        <v>0</v>
      </c>
      <c r="O615" s="27">
        <v>13.833333333333334</v>
      </c>
      <c r="P615" s="27">
        <v>14.64</v>
      </c>
      <c r="Q615" s="29">
        <v>93</v>
      </c>
      <c r="R615" s="29">
        <v>84</v>
      </c>
      <c r="S615" s="29">
        <v>89</v>
      </c>
      <c r="T615" s="29">
        <v>1</v>
      </c>
      <c r="U615" s="29">
        <v>30</v>
      </c>
      <c r="V615" s="29">
        <v>1</v>
      </c>
      <c r="W615" s="32">
        <v>0.3</v>
      </c>
      <c r="X615" s="63">
        <f t="shared" si="45"/>
        <v>1</v>
      </c>
      <c r="Y615" s="63">
        <f t="shared" si="46"/>
        <v>1</v>
      </c>
      <c r="Z615" s="32">
        <v>0.34285714285714286</v>
      </c>
      <c r="AA615" s="27">
        <v>547.42565365316352</v>
      </c>
      <c r="AB615" s="27"/>
      <c r="AC615" s="27"/>
      <c r="AD615" s="27"/>
      <c r="AE615" s="27">
        <v>342.35050485027671</v>
      </c>
      <c r="AF615" s="27">
        <v>46.065240000000003</v>
      </c>
      <c r="AG615" s="30">
        <v>23.9</v>
      </c>
      <c r="AH615" s="51">
        <v>6.2000001999999999</v>
      </c>
      <c r="AI615" s="52">
        <v>73.422224999999997</v>
      </c>
      <c r="AJ615" s="52">
        <v>36.453333000000001</v>
      </c>
      <c r="AK615" s="70">
        <v>0.30183656146307586</v>
      </c>
      <c r="AL615" s="73">
        <v>1</v>
      </c>
      <c r="AM615" s="77">
        <v>1</v>
      </c>
      <c r="AN615" s="73">
        <v>0</v>
      </c>
      <c r="AO615" s="49">
        <v>69.459999999999994</v>
      </c>
      <c r="AP615" s="41">
        <v>46.29</v>
      </c>
      <c r="AQ615" s="43">
        <v>4.144136078782453</v>
      </c>
      <c r="AR615" s="41">
        <v>60</v>
      </c>
      <c r="AS615" s="43">
        <v>6</v>
      </c>
      <c r="AT615" s="19">
        <v>1</v>
      </c>
      <c r="AU615" s="49">
        <v>69.459999999999994</v>
      </c>
      <c r="AV615" s="41">
        <v>46.29</v>
      </c>
      <c r="AW615" s="43">
        <v>4.144136078782453</v>
      </c>
      <c r="AX615" s="43">
        <v>60</v>
      </c>
      <c r="AY615" s="43">
        <v>6</v>
      </c>
      <c r="AZ615" s="19">
        <v>1</v>
      </c>
    </row>
    <row r="616" spans="1:53" s="29" customFormat="1" ht="14" customHeight="1">
      <c r="A616" s="38" t="s">
        <v>7</v>
      </c>
      <c r="B616" s="39" t="s">
        <v>8</v>
      </c>
      <c r="C616" s="28">
        <v>15</v>
      </c>
      <c r="D616" s="28">
        <v>2009</v>
      </c>
      <c r="E616" s="36">
        <v>11.587888644087032</v>
      </c>
      <c r="F616" s="53">
        <v>11.587888644087032</v>
      </c>
      <c r="G616" s="53">
        <v>20.542004992727861</v>
      </c>
      <c r="H616" s="68">
        <v>0.56410699190216806</v>
      </c>
      <c r="I616" s="17">
        <v>4.2881646655231559E-2</v>
      </c>
      <c r="J616" s="17">
        <v>1.7152658662092621E-2</v>
      </c>
      <c r="K616" s="17">
        <v>0.10101066375403207</v>
      </c>
      <c r="L616" s="17">
        <v>0.13455825963568527</v>
      </c>
      <c r="M616" s="35">
        <v>7.6</v>
      </c>
      <c r="N616" s="69">
        <v>0</v>
      </c>
      <c r="O616" s="27">
        <v>8.2000000000000011</v>
      </c>
      <c r="P616" s="27">
        <v>8.8600000000000012</v>
      </c>
      <c r="Q616" s="29">
        <v>52</v>
      </c>
      <c r="R616" s="29">
        <v>44</v>
      </c>
      <c r="S616" s="29">
        <v>41.6</v>
      </c>
      <c r="T616" s="29">
        <v>1</v>
      </c>
      <c r="U616" s="29">
        <v>30</v>
      </c>
      <c r="V616" s="29">
        <v>1</v>
      </c>
      <c r="W616" s="32">
        <v>0.31428571428571428</v>
      </c>
      <c r="X616" s="63">
        <f t="shared" si="45"/>
        <v>1</v>
      </c>
      <c r="Y616" s="63">
        <f t="shared" si="46"/>
        <v>1</v>
      </c>
      <c r="Z616" s="32">
        <v>0.31428571428571428</v>
      </c>
      <c r="AA616" s="27">
        <v>715.41357011645971</v>
      </c>
      <c r="AB616" s="27"/>
      <c r="AC616" s="27"/>
      <c r="AD616" s="27">
        <v>43559.887092178556</v>
      </c>
      <c r="AE616" s="27">
        <v>594.24274635485153</v>
      </c>
      <c r="AF616" s="27">
        <v>42.461510000000004</v>
      </c>
      <c r="AG616" s="30">
        <v>8.1</v>
      </c>
      <c r="AH616" s="51">
        <v>6.4444442999999998</v>
      </c>
      <c r="AI616" s="52">
        <v>91.266665000000003</v>
      </c>
      <c r="AJ616" s="52">
        <v>5.7688889999999997</v>
      </c>
      <c r="AK616" s="70">
        <v>4.8371853251997596E-2</v>
      </c>
      <c r="AL616" s="73">
        <v>0</v>
      </c>
      <c r="AM616" s="73">
        <v>0</v>
      </c>
      <c r="AN616" s="73">
        <v>0</v>
      </c>
      <c r="AO616" s="49"/>
      <c r="AP616" s="41"/>
      <c r="AQ616" s="44"/>
      <c r="AR616" s="41"/>
      <c r="AS616" s="44"/>
      <c r="AT616" s="19"/>
      <c r="AU616" s="17">
        <v>73.89</v>
      </c>
      <c r="AV616" s="17">
        <v>37.590000000000003</v>
      </c>
      <c r="AW616" s="17">
        <v>1.1710280373831776</v>
      </c>
      <c r="AX616" s="17">
        <v>42.857142857142854</v>
      </c>
      <c r="AY616" s="17">
        <v>1.1538461538461537</v>
      </c>
      <c r="AZ616" s="28">
        <v>0</v>
      </c>
    </row>
    <row r="617" spans="1:53" s="29" customFormat="1" ht="14" customHeight="1">
      <c r="A617" s="38" t="s">
        <v>9</v>
      </c>
      <c r="B617" s="39" t="s">
        <v>10</v>
      </c>
      <c r="C617" s="28">
        <v>16</v>
      </c>
      <c r="D617" s="28">
        <v>2009</v>
      </c>
      <c r="E617" s="36">
        <v>13.441565675424355</v>
      </c>
      <c r="F617" s="53">
        <v>13.441565675424355</v>
      </c>
      <c r="G617" s="53">
        <v>19.56825069345529</v>
      </c>
      <c r="H617" s="68">
        <v>0.68690686183410155</v>
      </c>
      <c r="I617" s="17">
        <v>0.25421574442843825</v>
      </c>
      <c r="J617" s="17">
        <v>0.20337259554275064</v>
      </c>
      <c r="K617" s="17">
        <v>0.19225801834695475</v>
      </c>
      <c r="L617" s="17">
        <v>0.18524970432361126</v>
      </c>
      <c r="M617" s="35">
        <v>8.8000000000000007</v>
      </c>
      <c r="N617" s="69">
        <v>0</v>
      </c>
      <c r="O617" s="27">
        <v>10.1</v>
      </c>
      <c r="P617" s="27">
        <v>9.8000000000000007</v>
      </c>
      <c r="Q617" s="29">
        <v>17</v>
      </c>
      <c r="R617" s="29">
        <v>26</v>
      </c>
      <c r="S617" s="29">
        <v>22.8</v>
      </c>
      <c r="T617" s="29">
        <v>1</v>
      </c>
      <c r="U617" s="29">
        <v>50</v>
      </c>
      <c r="V617" s="29">
        <v>1</v>
      </c>
      <c r="W617" s="32">
        <v>0.39534883720930231</v>
      </c>
      <c r="X617" s="63">
        <f t="shared" si="45"/>
        <v>1</v>
      </c>
      <c r="Y617" s="63">
        <f t="shared" si="46"/>
        <v>1</v>
      </c>
      <c r="Z617" s="32">
        <v>0.39534883720930231</v>
      </c>
      <c r="AA617" s="27">
        <v>662.60743801384456</v>
      </c>
      <c r="AB617" s="27"/>
      <c r="AC617" s="27"/>
      <c r="AD617" s="27"/>
      <c r="AE617" s="27">
        <v>526.50411651870877</v>
      </c>
      <c r="AF617" s="27">
        <v>46.327739999999999</v>
      </c>
      <c r="AG617" s="30">
        <v>14.2</v>
      </c>
      <c r="AH617" s="51">
        <v>8.3555554999999995</v>
      </c>
      <c r="AI617" s="52">
        <v>86.799999</v>
      </c>
      <c r="AJ617" s="52">
        <v>3.1022223000000002</v>
      </c>
      <c r="AK617" s="70">
        <v>4.0261615561029473E-2</v>
      </c>
      <c r="AL617" s="73">
        <v>0</v>
      </c>
      <c r="AM617" s="73">
        <v>0</v>
      </c>
      <c r="AN617" s="73">
        <v>0</v>
      </c>
      <c r="AO617" s="49"/>
      <c r="AP617" s="41"/>
      <c r="AQ617" s="44"/>
      <c r="AR617" s="41"/>
      <c r="AS617" s="44"/>
      <c r="AT617" s="19"/>
      <c r="AU617" s="17">
        <v>72.05</v>
      </c>
      <c r="AV617" s="17">
        <v>40.39</v>
      </c>
      <c r="AW617" s="17">
        <v>1.1451658633399489</v>
      </c>
      <c r="AX617" s="17">
        <v>47.368421052631575</v>
      </c>
      <c r="AY617" s="17">
        <v>1.2857142857142858</v>
      </c>
      <c r="AZ617" s="28">
        <v>1</v>
      </c>
    </row>
    <row r="618" spans="1:53" s="29" customFormat="1" ht="14" customHeight="1">
      <c r="A618" s="38" t="s">
        <v>11</v>
      </c>
      <c r="B618" s="39" t="s">
        <v>12</v>
      </c>
      <c r="C618" s="28">
        <v>17</v>
      </c>
      <c r="D618" s="28">
        <v>2009</v>
      </c>
      <c r="E618" s="36">
        <v>13.778017602044134</v>
      </c>
      <c r="F618" s="53">
        <v>13.778017602044134</v>
      </c>
      <c r="G618" s="53">
        <v>18.59753579205216</v>
      </c>
      <c r="H618" s="68">
        <v>0.74085178574745936</v>
      </c>
      <c r="I618" s="17">
        <v>2.5841369058962531</v>
      </c>
      <c r="J618" s="17">
        <v>2.4507375080992491</v>
      </c>
      <c r="K618" s="17">
        <v>2.8506705337513112</v>
      </c>
      <c r="L618" s="17">
        <v>3.0336584713826724</v>
      </c>
      <c r="M618" s="35">
        <v>14</v>
      </c>
      <c r="N618" s="69">
        <v>0</v>
      </c>
      <c r="O618" s="27">
        <v>14.6</v>
      </c>
      <c r="P618" s="27">
        <v>14.6</v>
      </c>
      <c r="Q618" s="29">
        <v>84</v>
      </c>
      <c r="R618" s="29">
        <v>72.666666666666671</v>
      </c>
      <c r="S618" s="29">
        <v>63</v>
      </c>
      <c r="T618" s="29">
        <v>1</v>
      </c>
      <c r="U618" s="29">
        <v>30</v>
      </c>
      <c r="V618" s="29">
        <v>1</v>
      </c>
      <c r="W618" s="32">
        <v>0.26666666666666666</v>
      </c>
      <c r="X618" s="63">
        <f t="shared" si="45"/>
        <v>1</v>
      </c>
      <c r="Y618" s="63">
        <f t="shared" si="46"/>
        <v>0</v>
      </c>
      <c r="Z618" s="32">
        <v>0.25</v>
      </c>
      <c r="AA618" s="27">
        <v>475.8363885291659</v>
      </c>
      <c r="AB618" s="27"/>
      <c r="AC618" s="27"/>
      <c r="AD618" s="27">
        <v>6110.0852999502458</v>
      </c>
      <c r="AE618" s="27">
        <v>358.92117787024159</v>
      </c>
      <c r="AF618" s="27">
        <v>41.224650000000004</v>
      </c>
      <c r="AG618" s="30">
        <v>13.5</v>
      </c>
      <c r="AH618" s="51">
        <v>6.8888889000000004</v>
      </c>
      <c r="AI618" s="52">
        <v>86.688888000000006</v>
      </c>
      <c r="AJ618" s="52">
        <v>7.7133333000000004</v>
      </c>
      <c r="AK618" s="70">
        <v>0.14452990471817243</v>
      </c>
      <c r="AL618" s="73">
        <v>1</v>
      </c>
      <c r="AM618" s="73">
        <v>1</v>
      </c>
      <c r="AN618" s="73">
        <v>0</v>
      </c>
      <c r="AO618" s="49">
        <v>56.73</v>
      </c>
      <c r="AP618" s="41">
        <v>24.01</v>
      </c>
      <c r="AQ618" s="43">
        <v>2.0330228619813719</v>
      </c>
      <c r="AR618" s="41">
        <v>40</v>
      </c>
      <c r="AS618" s="43">
        <v>4</v>
      </c>
      <c r="AT618" s="19">
        <v>1</v>
      </c>
      <c r="AU618" s="49">
        <v>56.73</v>
      </c>
      <c r="AV618" s="41">
        <v>24.01</v>
      </c>
      <c r="AW618" s="43">
        <v>2.0330228619813719</v>
      </c>
      <c r="AX618" s="43">
        <v>40</v>
      </c>
      <c r="AY618" s="43">
        <v>4</v>
      </c>
      <c r="AZ618" s="19">
        <v>1</v>
      </c>
      <c r="BA618" s="15"/>
    </row>
    <row r="619" spans="1:53" s="29" customFormat="1" ht="14" customHeight="1">
      <c r="A619" s="38" t="s">
        <v>13</v>
      </c>
      <c r="B619" s="39" t="s">
        <v>14</v>
      </c>
      <c r="C619" s="28">
        <v>18</v>
      </c>
      <c r="D619" s="28">
        <v>2009</v>
      </c>
      <c r="E619" s="36">
        <v>12.295074482946932</v>
      </c>
      <c r="F619" s="53">
        <v>12.295074482946932</v>
      </c>
      <c r="G619" s="53">
        <v>18.554879277458664</v>
      </c>
      <c r="H619" s="68">
        <v>0.66263295487368457</v>
      </c>
      <c r="I619" s="17">
        <v>0.46896551724137936</v>
      </c>
      <c r="J619" s="17">
        <v>0.45517241379310347</v>
      </c>
      <c r="K619" s="17">
        <v>0.46588315326735635</v>
      </c>
      <c r="L619" s="17">
        <v>0.53922040764351709</v>
      </c>
      <c r="M619" s="35">
        <v>11</v>
      </c>
      <c r="N619" s="69">
        <v>0</v>
      </c>
      <c r="O619" s="27">
        <v>12.866666666666667</v>
      </c>
      <c r="P619" s="27">
        <v>13.86</v>
      </c>
      <c r="Q619" s="29">
        <v>62</v>
      </c>
      <c r="R619" s="29">
        <v>46.333333333333336</v>
      </c>
      <c r="S619" s="29">
        <v>47.6</v>
      </c>
      <c r="T619" s="29">
        <v>1</v>
      </c>
      <c r="U619" s="29">
        <v>30</v>
      </c>
      <c r="V619" s="29">
        <v>0</v>
      </c>
      <c r="W619" s="32">
        <v>0.14705882352941177</v>
      </c>
      <c r="X619" s="63">
        <f t="shared" si="45"/>
        <v>0</v>
      </c>
      <c r="Y619" s="63">
        <f t="shared" si="46"/>
        <v>0</v>
      </c>
      <c r="Z619" s="32">
        <v>0.1176470588235294</v>
      </c>
      <c r="AA619" s="27">
        <v>840.40027140937343</v>
      </c>
      <c r="AB619" s="27"/>
      <c r="AC619" s="27"/>
      <c r="AD619" s="27">
        <v>11783.297483820865</v>
      </c>
      <c r="AE619" s="27">
        <v>360.92747010484482</v>
      </c>
      <c r="AF619" s="27">
        <v>44.308819999999997</v>
      </c>
      <c r="AG619" s="30">
        <v>17.100000000000001</v>
      </c>
      <c r="AH619" s="51">
        <v>8.6111109999999993</v>
      </c>
      <c r="AI619" s="52">
        <v>86.977776000000006</v>
      </c>
      <c r="AJ619" s="52">
        <v>7.5244444000000001</v>
      </c>
      <c r="AK619" s="70">
        <v>8.4779614325068864E-2</v>
      </c>
      <c r="AL619" s="73">
        <v>0</v>
      </c>
      <c r="AM619" s="73">
        <v>0</v>
      </c>
      <c r="AN619" s="73">
        <v>0</v>
      </c>
      <c r="AO619" s="49"/>
      <c r="AP619" s="41"/>
      <c r="AQ619" s="44"/>
      <c r="AR619" s="41"/>
      <c r="AS619" s="44"/>
      <c r="AT619" s="19"/>
      <c r="AU619" s="17">
        <v>73.7</v>
      </c>
      <c r="AV619" s="17">
        <v>51.12</v>
      </c>
      <c r="AW619" s="17">
        <v>2.2460456942003511</v>
      </c>
      <c r="AX619" s="17">
        <v>73.333333333333329</v>
      </c>
      <c r="AY619" s="17">
        <v>2.75</v>
      </c>
      <c r="AZ619" s="28">
        <v>1</v>
      </c>
    </row>
    <row r="620" spans="1:53" s="29" customFormat="1" ht="14" customHeight="1">
      <c r="A620" s="38" t="s">
        <v>15</v>
      </c>
      <c r="B620" s="39" t="s">
        <v>16</v>
      </c>
      <c r="C620" s="28">
        <v>19</v>
      </c>
      <c r="D620" s="28">
        <v>2009</v>
      </c>
      <c r="E620" s="36">
        <v>11.852836614341598</v>
      </c>
      <c r="F620" s="53">
        <v>11.852836614341598</v>
      </c>
      <c r="G620" s="53">
        <v>13.846947063571038</v>
      </c>
      <c r="H620" s="68">
        <v>0.85598916208211662</v>
      </c>
      <c r="I620" s="17">
        <v>0.16284604785168483</v>
      </c>
      <c r="J620" s="17">
        <v>0.10021295252411375</v>
      </c>
      <c r="K620" s="17">
        <v>0.11885263997639868</v>
      </c>
      <c r="L620" s="17">
        <v>0.14033112178169754</v>
      </c>
      <c r="M620" s="35">
        <v>12.9</v>
      </c>
      <c r="N620" s="69">
        <v>0</v>
      </c>
      <c r="O620" s="27">
        <v>13.899999999999999</v>
      </c>
      <c r="P620" s="27">
        <v>14.1</v>
      </c>
      <c r="Q620" s="29">
        <v>98</v>
      </c>
      <c r="R620" s="29">
        <v>56.666666666666664</v>
      </c>
      <c r="S620" s="29">
        <v>53.2</v>
      </c>
      <c r="T620" s="29">
        <v>1</v>
      </c>
      <c r="U620" s="29">
        <v>30</v>
      </c>
      <c r="V620" s="29">
        <v>1</v>
      </c>
      <c r="W620" s="32">
        <v>0.34883720930232559</v>
      </c>
      <c r="X620" s="63">
        <f t="shared" si="45"/>
        <v>1</v>
      </c>
      <c r="Y620" s="63">
        <f t="shared" si="46"/>
        <v>1</v>
      </c>
      <c r="Z620" s="32">
        <v>0.34883720930232553</v>
      </c>
      <c r="AA620" s="27">
        <v>695.17309453512701</v>
      </c>
      <c r="AB620" s="27"/>
      <c r="AC620" s="27"/>
      <c r="AD620" s="27"/>
      <c r="AE620" s="27">
        <v>360.95248621749579</v>
      </c>
      <c r="AF620" s="27">
        <v>42.204250000000002</v>
      </c>
      <c r="AG620" s="30">
        <v>17.600000000000001</v>
      </c>
      <c r="AH620" s="51">
        <v>8.5888887</v>
      </c>
      <c r="AI620" s="52">
        <v>88.522219000000007</v>
      </c>
      <c r="AJ620" s="52">
        <v>5.5366667999999999</v>
      </c>
      <c r="AK620" s="70">
        <v>7.4625030735185643E-2</v>
      </c>
      <c r="AL620" s="73">
        <v>1</v>
      </c>
      <c r="AM620" s="73">
        <v>1</v>
      </c>
      <c r="AN620" s="73">
        <v>0</v>
      </c>
      <c r="AO620" s="49">
        <v>71.45</v>
      </c>
      <c r="AP620" s="17">
        <v>35.14</v>
      </c>
      <c r="AQ620" s="43">
        <v>2.2198357548957675</v>
      </c>
      <c r="AR620" s="17">
        <v>50</v>
      </c>
      <c r="AS620" s="43">
        <v>5.5</v>
      </c>
      <c r="AT620" s="19">
        <v>1</v>
      </c>
      <c r="AU620" s="49">
        <v>71.45</v>
      </c>
      <c r="AV620" s="17">
        <v>35.14</v>
      </c>
      <c r="AW620" s="43">
        <v>2.2198357548957675</v>
      </c>
      <c r="AX620" s="43">
        <v>50</v>
      </c>
      <c r="AY620" s="43">
        <v>5.5</v>
      </c>
      <c r="AZ620" s="19">
        <v>1</v>
      </c>
    </row>
    <row r="621" spans="1:53" s="29" customFormat="1" ht="14" customHeight="1">
      <c r="A621" s="38" t="s">
        <v>17</v>
      </c>
      <c r="B621" s="39" t="s">
        <v>18</v>
      </c>
      <c r="C621" s="28">
        <v>20</v>
      </c>
      <c r="D621" s="28">
        <v>2009</v>
      </c>
      <c r="E621" s="36">
        <v>9.4174728331971593</v>
      </c>
      <c r="F621" s="53">
        <v>9.4174728331971593</v>
      </c>
      <c r="G621" s="53">
        <v>13.321110647877003</v>
      </c>
      <c r="H621" s="68">
        <v>0.70695853237267647</v>
      </c>
      <c r="I621" s="17">
        <v>5.2994170641229466E-2</v>
      </c>
      <c r="J621" s="17">
        <v>5.2994170641229466E-2</v>
      </c>
      <c r="K621" s="17">
        <v>3.6719922727370118E-2</v>
      </c>
      <c r="L621" s="17">
        <v>3.462641207470922E-2</v>
      </c>
      <c r="M621" s="35">
        <v>10.3</v>
      </c>
      <c r="N621" s="69">
        <v>0</v>
      </c>
      <c r="O621" s="27">
        <v>11.266666666666666</v>
      </c>
      <c r="P621" s="27">
        <v>12.040000000000001</v>
      </c>
      <c r="Q621" s="29">
        <v>52</v>
      </c>
      <c r="R621" s="29">
        <v>29.666666666666668</v>
      </c>
      <c r="S621" s="29">
        <v>29.6</v>
      </c>
      <c r="T621" s="29">
        <v>1</v>
      </c>
      <c r="U621" s="29">
        <v>30</v>
      </c>
      <c r="V621" s="29">
        <v>1</v>
      </c>
      <c r="W621" s="32">
        <v>0.20833333333333334</v>
      </c>
      <c r="X621" s="63">
        <f t="shared" si="45"/>
        <v>1</v>
      </c>
      <c r="Y621" s="63">
        <f t="shared" si="46"/>
        <v>0</v>
      </c>
      <c r="Z621" s="32">
        <v>0.20833333333333337</v>
      </c>
      <c r="AA621" s="27">
        <v>796.73430200028008</v>
      </c>
      <c r="AB621" s="27"/>
      <c r="AC621" s="27"/>
      <c r="AD621" s="27"/>
      <c r="AE621" s="27">
        <v>1066.9972432318082</v>
      </c>
      <c r="AF621" s="27">
        <v>39.404969999999999</v>
      </c>
      <c r="AG621" s="30">
        <v>1.0999999999999999</v>
      </c>
      <c r="AH621" s="51">
        <v>5.2777779000000002</v>
      </c>
      <c r="AI621" s="52">
        <v>96.099997999999999</v>
      </c>
      <c r="AJ621" s="52">
        <v>1.0855556</v>
      </c>
      <c r="AK621" s="70">
        <v>7.7161557009989667E-2</v>
      </c>
      <c r="AL621" s="73">
        <v>0</v>
      </c>
      <c r="AM621" s="73">
        <v>0</v>
      </c>
      <c r="AN621" s="73">
        <v>0</v>
      </c>
      <c r="AO621" s="49"/>
      <c r="AP621" s="41"/>
      <c r="AQ621" s="44"/>
      <c r="AR621" s="41"/>
      <c r="AS621" s="44"/>
      <c r="AT621" s="19"/>
      <c r="AU621" s="17">
        <v>78.290000000000006</v>
      </c>
      <c r="AV621" s="17">
        <v>60.18</v>
      </c>
      <c r="AW621" s="17">
        <v>2.5264483627204029</v>
      </c>
      <c r="AX621" s="17">
        <v>70</v>
      </c>
      <c r="AY621" s="17">
        <v>3.5</v>
      </c>
      <c r="AZ621" s="28">
        <v>1</v>
      </c>
    </row>
    <row r="622" spans="1:53" s="29" customFormat="1" ht="14" customHeight="1">
      <c r="A622" s="38" t="s">
        <v>19</v>
      </c>
      <c r="B622" s="39" t="s">
        <v>20</v>
      </c>
      <c r="C622" s="28">
        <v>21</v>
      </c>
      <c r="D622" s="28">
        <v>2009</v>
      </c>
      <c r="E622" s="36">
        <v>9.1855504566267125</v>
      </c>
      <c r="F622" s="53">
        <v>9.1855504566267125</v>
      </c>
      <c r="G622" s="53">
        <v>14.775971930141003</v>
      </c>
      <c r="H622" s="68">
        <v>0.62165456865070379</v>
      </c>
      <c r="I622" s="17">
        <v>0.41165294490183657</v>
      </c>
      <c r="J622" s="17">
        <v>0.20489513094661552</v>
      </c>
      <c r="K622" s="17">
        <v>0.19330169853095627</v>
      </c>
      <c r="L622" s="17">
        <v>0.18289696443285058</v>
      </c>
      <c r="M622" s="35">
        <v>11.1</v>
      </c>
      <c r="N622" s="69">
        <v>0</v>
      </c>
      <c r="O622" s="27">
        <v>11.4</v>
      </c>
      <c r="P622" s="27">
        <v>11.52</v>
      </c>
      <c r="Q622" s="29">
        <v>71</v>
      </c>
      <c r="R622" s="29">
        <v>45.333333333333336</v>
      </c>
      <c r="S622" s="29">
        <v>41.4</v>
      </c>
      <c r="T622" s="29">
        <v>1</v>
      </c>
      <c r="U622" s="29">
        <v>33</v>
      </c>
      <c r="V622" s="29">
        <v>1</v>
      </c>
      <c r="W622" s="32">
        <v>0.32</v>
      </c>
      <c r="X622" s="63">
        <f t="shared" si="45"/>
        <v>1</v>
      </c>
      <c r="Y622" s="63">
        <f t="shared" si="46"/>
        <v>1</v>
      </c>
      <c r="Z622" s="32">
        <v>0.32</v>
      </c>
      <c r="AA622" s="27">
        <v>623.25419869047312</v>
      </c>
      <c r="AB622" s="27"/>
      <c r="AC622" s="27"/>
      <c r="AD622" s="27">
        <v>16551.383911884186</v>
      </c>
      <c r="AE622" s="27">
        <v>488.79983153125255</v>
      </c>
      <c r="AF622" s="27">
        <v>43.503</v>
      </c>
      <c r="AG622" s="30">
        <v>14.599316239316241</v>
      </c>
      <c r="AH622" s="51">
        <v>11.777778</v>
      </c>
      <c r="AI622" s="52">
        <v>90.711112</v>
      </c>
      <c r="AJ622" s="52">
        <v>23.857778</v>
      </c>
      <c r="AK622" s="70">
        <v>8.2872004458480406E-2</v>
      </c>
      <c r="AL622" s="73">
        <v>0</v>
      </c>
      <c r="AM622" s="73">
        <v>0</v>
      </c>
      <c r="AN622" s="73">
        <v>0</v>
      </c>
      <c r="AO622" s="49"/>
      <c r="AP622" s="41"/>
      <c r="AQ622" s="44"/>
      <c r="AR622" s="41"/>
      <c r="AS622" s="44"/>
      <c r="AT622" s="19"/>
      <c r="AU622" s="17">
        <v>77.040000000000006</v>
      </c>
      <c r="AV622" s="17">
        <v>50.3</v>
      </c>
      <c r="AW622" s="17">
        <v>1.1981896141019532</v>
      </c>
      <c r="AX622" s="17">
        <v>56.000000000000007</v>
      </c>
      <c r="AY622" s="17">
        <v>1.2727272727272727</v>
      </c>
      <c r="AZ622" s="28">
        <v>0</v>
      </c>
    </row>
    <row r="623" spans="1:53" s="29" customFormat="1" ht="14" customHeight="1">
      <c r="A623" s="38" t="s">
        <v>61</v>
      </c>
      <c r="B623" s="39" t="s">
        <v>40</v>
      </c>
      <c r="C623" s="28">
        <v>22</v>
      </c>
      <c r="D623" s="28">
        <v>2009</v>
      </c>
      <c r="E623" s="36">
        <v>8.8031430961235557</v>
      </c>
      <c r="F623" s="53">
        <v>8.8031430961235557</v>
      </c>
      <c r="G623" s="53">
        <v>14.528721319915295</v>
      </c>
      <c r="H623" s="68">
        <v>0.60591313593830287</v>
      </c>
      <c r="I623" s="17">
        <v>2.5249527920151067</v>
      </c>
      <c r="J623" s="17">
        <v>2.3954680334502294</v>
      </c>
      <c r="K623" s="17">
        <v>2.7192625288033057</v>
      </c>
      <c r="L623" s="17">
        <v>3.2017953817146489</v>
      </c>
      <c r="M623" s="35">
        <v>12.1</v>
      </c>
      <c r="N623" s="69">
        <v>0</v>
      </c>
      <c r="O623" s="27">
        <v>12.100000000000001</v>
      </c>
      <c r="P623" s="27">
        <v>12.02</v>
      </c>
      <c r="Q623" s="29">
        <v>58</v>
      </c>
      <c r="R623" s="29">
        <v>59.666666666666664</v>
      </c>
      <c r="S623" s="29">
        <v>55.4</v>
      </c>
      <c r="T623" s="29">
        <v>1</v>
      </c>
      <c r="U623" s="29">
        <v>50</v>
      </c>
      <c r="V623" s="29">
        <v>1</v>
      </c>
      <c r="W623" s="32">
        <v>0.57499999999999996</v>
      </c>
      <c r="X623" s="63">
        <f t="shared" si="45"/>
        <v>1</v>
      </c>
      <c r="Y623" s="63">
        <f t="shared" si="46"/>
        <v>1</v>
      </c>
      <c r="Z623" s="32">
        <v>0.46</v>
      </c>
      <c r="AA623" s="27">
        <v>541.26502956574654</v>
      </c>
      <c r="AB623" s="27"/>
      <c r="AC623" s="27"/>
      <c r="AD623" s="27"/>
      <c r="AE623" s="27">
        <v>289.30633958528045</v>
      </c>
      <c r="AF623" s="27">
        <v>42.821510000000004</v>
      </c>
      <c r="AG623" s="30">
        <v>23.7</v>
      </c>
      <c r="AH623" s="51">
        <v>7.6333332</v>
      </c>
      <c r="AI623" s="52">
        <v>68.411107999999999</v>
      </c>
      <c r="AJ623" s="52">
        <v>6.3533331999999998</v>
      </c>
      <c r="AK623" s="70">
        <v>0.18924146583721052</v>
      </c>
      <c r="AL623" s="73">
        <v>0</v>
      </c>
      <c r="AM623" s="73">
        <v>0</v>
      </c>
      <c r="AN623" s="73">
        <v>1</v>
      </c>
      <c r="AO623" s="49">
        <v>57.72</v>
      </c>
      <c r="AP623" s="41">
        <v>59.5</v>
      </c>
      <c r="AQ623" s="43">
        <v>5.6132075471698117</v>
      </c>
      <c r="AR623" s="41">
        <v>67.5</v>
      </c>
      <c r="AS623" s="43">
        <v>6.75</v>
      </c>
      <c r="AT623" s="19">
        <v>1</v>
      </c>
      <c r="AU623" s="49">
        <v>57.72</v>
      </c>
      <c r="AV623" s="41">
        <v>59.5</v>
      </c>
      <c r="AW623" s="43">
        <v>5.6132075471698117</v>
      </c>
      <c r="AX623" s="43">
        <v>67.5</v>
      </c>
      <c r="AY623" s="43">
        <v>6.75</v>
      </c>
      <c r="AZ623" s="19">
        <v>1</v>
      </c>
    </row>
    <row r="624" spans="1:53" s="29" customFormat="1" ht="14" customHeight="1">
      <c r="A624" s="38" t="s">
        <v>41</v>
      </c>
      <c r="B624" s="39" t="s">
        <v>42</v>
      </c>
      <c r="C624" s="28">
        <v>23</v>
      </c>
      <c r="D624" s="28">
        <v>2009</v>
      </c>
      <c r="E624" s="36">
        <v>10.03143696406047</v>
      </c>
      <c r="F624" s="53">
        <v>10.03143696406047</v>
      </c>
      <c r="G624" s="53">
        <v>15.141009793464058</v>
      </c>
      <c r="H624" s="68">
        <v>0.6625342101284919</v>
      </c>
      <c r="I624" s="17">
        <v>3.8699690402476783E-2</v>
      </c>
      <c r="J624" s="17">
        <v>3.8699690402476783E-2</v>
      </c>
      <c r="K624" s="17">
        <v>0.17833495807147615</v>
      </c>
      <c r="L624" s="17">
        <v>0.1323924354861217</v>
      </c>
      <c r="M624" s="35">
        <v>4.5999999999999996</v>
      </c>
      <c r="N624" s="69">
        <v>0</v>
      </c>
      <c r="O624" s="27">
        <v>7.2</v>
      </c>
      <c r="P624" s="27">
        <v>7.8400000000000007</v>
      </c>
      <c r="Q624" s="29">
        <v>38</v>
      </c>
      <c r="R624" s="29">
        <v>25.333333333333332</v>
      </c>
      <c r="S624" s="29">
        <v>32</v>
      </c>
      <c r="T624" s="29">
        <v>1</v>
      </c>
      <c r="U624" s="29">
        <v>30</v>
      </c>
      <c r="V624" s="29">
        <v>1</v>
      </c>
      <c r="W624" s="32">
        <v>0.26666666666666666</v>
      </c>
      <c r="X624" s="63">
        <f t="shared" si="45"/>
        <v>1</v>
      </c>
      <c r="Y624" s="63">
        <f t="shared" si="46"/>
        <v>0</v>
      </c>
      <c r="Z624" s="32">
        <v>0.26666666666666666</v>
      </c>
      <c r="AA624" s="27">
        <v>883.60669536604155</v>
      </c>
      <c r="AB624" s="27"/>
      <c r="AC624" s="27"/>
      <c r="AD624" s="27"/>
      <c r="AE624" s="27">
        <v>999.85900009928764</v>
      </c>
      <c r="AF624" s="27">
        <v>41.51379</v>
      </c>
      <c r="AG624" s="30">
        <v>4.0999999999999996</v>
      </c>
      <c r="AH624" s="51">
        <v>3.7</v>
      </c>
      <c r="AI624" s="52">
        <v>98.611114000000001</v>
      </c>
      <c r="AJ624" s="52">
        <v>0.12666665999999999</v>
      </c>
      <c r="AK624" s="70">
        <v>2.7109583810614738E-2</v>
      </c>
      <c r="AL624" s="73">
        <v>0</v>
      </c>
      <c r="AM624" s="73">
        <v>0</v>
      </c>
      <c r="AN624" s="73">
        <v>0</v>
      </c>
      <c r="AO624" s="49"/>
      <c r="AP624" s="41"/>
      <c r="AQ624" s="44"/>
      <c r="AR624" s="41"/>
      <c r="AS624" s="44"/>
      <c r="AT624" s="19"/>
      <c r="AU624" s="17">
        <v>68.78</v>
      </c>
      <c r="AV624" s="17">
        <v>24.32</v>
      </c>
      <c r="AW624" s="17">
        <v>1.4730466384009691</v>
      </c>
      <c r="AX624" s="17">
        <v>40</v>
      </c>
      <c r="AY624" s="17">
        <v>1.5</v>
      </c>
      <c r="AZ624" s="28">
        <v>0</v>
      </c>
    </row>
    <row r="625" spans="1:52" s="29" customFormat="1" ht="14" customHeight="1">
      <c r="A625" s="38" t="s">
        <v>43</v>
      </c>
      <c r="B625" s="39" t="s">
        <v>62</v>
      </c>
      <c r="C625" s="28">
        <v>24</v>
      </c>
      <c r="D625" s="28">
        <v>2009</v>
      </c>
      <c r="E625" s="36">
        <v>11.733640884612145</v>
      </c>
      <c r="F625" s="53">
        <v>11.733640884612145</v>
      </c>
      <c r="G625" s="53">
        <v>20.212377437474451</v>
      </c>
      <c r="H625" s="68">
        <v>0.58051760219248461</v>
      </c>
      <c r="I625" s="17">
        <v>0.66733515438608626</v>
      </c>
      <c r="J625" s="17">
        <v>0.41838110715397114</v>
      </c>
      <c r="K625" s="17">
        <v>0.36854093135737792</v>
      </c>
      <c r="L625" s="17">
        <v>0.4685602368302792</v>
      </c>
      <c r="M625" s="35">
        <v>13.1</v>
      </c>
      <c r="N625" s="69">
        <v>0</v>
      </c>
      <c r="O625" s="27">
        <v>13.266666666666667</v>
      </c>
      <c r="P625" s="27">
        <v>13.9</v>
      </c>
      <c r="Q625" s="29">
        <v>39</v>
      </c>
      <c r="R625" s="29">
        <v>48.666666666666664</v>
      </c>
      <c r="S625" s="29">
        <v>49.8</v>
      </c>
      <c r="T625" s="29">
        <v>1</v>
      </c>
      <c r="U625" s="29">
        <v>30</v>
      </c>
      <c r="V625" s="29">
        <v>1</v>
      </c>
      <c r="W625" s="32">
        <v>0.2857142857142857</v>
      </c>
      <c r="X625" s="63">
        <f t="shared" si="45"/>
        <v>1</v>
      </c>
      <c r="Y625" s="63">
        <f t="shared" si="46"/>
        <v>0</v>
      </c>
      <c r="Z625" s="32">
        <v>0.32500000000000001</v>
      </c>
      <c r="AA625" s="27">
        <v>614.2323237948566</v>
      </c>
      <c r="AB625" s="27"/>
      <c r="AC625" s="27"/>
      <c r="AD625" s="27">
        <v>8808.7891405223363</v>
      </c>
      <c r="AE625" s="27">
        <v>414.07169982044473</v>
      </c>
      <c r="AF625" s="27">
        <v>45.601950000000002</v>
      </c>
      <c r="AG625" s="30">
        <v>15.6</v>
      </c>
      <c r="AH625" s="51">
        <v>7.9444444000000001</v>
      </c>
      <c r="AI625" s="52">
        <v>80.655557999999999</v>
      </c>
      <c r="AJ625" s="52">
        <v>63.758892000000003</v>
      </c>
      <c r="AK625" s="70">
        <v>8.0011209976879424E-2</v>
      </c>
      <c r="AL625" s="73">
        <v>0</v>
      </c>
      <c r="AM625" s="73">
        <v>0</v>
      </c>
      <c r="AN625" s="73">
        <v>0</v>
      </c>
      <c r="AO625" s="49"/>
      <c r="AP625" s="41"/>
      <c r="AQ625" s="44"/>
      <c r="AR625" s="41"/>
      <c r="AS625" s="44"/>
      <c r="AT625" s="19"/>
      <c r="AU625" s="17">
        <v>65.900000000000006</v>
      </c>
      <c r="AV625" s="17">
        <v>39.46</v>
      </c>
      <c r="AW625" s="17">
        <v>7.1876138433515484</v>
      </c>
      <c r="AX625" s="17">
        <v>55.102040816326522</v>
      </c>
      <c r="AY625" s="17">
        <v>9</v>
      </c>
      <c r="AZ625" s="28">
        <v>1</v>
      </c>
    </row>
    <row r="626" spans="1:52" s="29" customFormat="1" ht="14" customHeight="1">
      <c r="A626" s="38" t="s">
        <v>47</v>
      </c>
      <c r="B626" s="39" t="s">
        <v>48</v>
      </c>
      <c r="C626" s="28">
        <v>1</v>
      </c>
      <c r="D626" s="28">
        <v>2010</v>
      </c>
      <c r="E626" s="36">
        <v>7.338657634004961</v>
      </c>
      <c r="F626" s="36">
        <v>7.338657634004961</v>
      </c>
      <c r="G626" s="36"/>
      <c r="H626" s="68"/>
      <c r="I626" s="17">
        <v>2.173025668115347</v>
      </c>
      <c r="J626" s="17">
        <v>0.13606422231293172</v>
      </c>
      <c r="K626" s="17">
        <v>0.13692038010341936</v>
      </c>
      <c r="L626" s="17">
        <v>0.13734884295120134</v>
      </c>
      <c r="M626" s="35">
        <v>12</v>
      </c>
      <c r="N626" s="69">
        <v>0</v>
      </c>
      <c r="O626" s="27">
        <v>12.299999999999999</v>
      </c>
      <c r="P626" s="27">
        <v>12.6</v>
      </c>
      <c r="Q626" s="29">
        <v>44</v>
      </c>
      <c r="R626" s="29">
        <v>38.666666666666664</v>
      </c>
      <c r="S626" s="29">
        <v>38.200000000000003</v>
      </c>
      <c r="T626" s="29">
        <v>1</v>
      </c>
      <c r="U626" s="29">
        <v>30</v>
      </c>
      <c r="V626" s="29">
        <v>1</v>
      </c>
      <c r="W626" s="32">
        <v>0.25</v>
      </c>
      <c r="X626" s="63">
        <f t="shared" si="45"/>
        <v>1</v>
      </c>
      <c r="Y626" s="63">
        <f t="shared" si="46"/>
        <v>0</v>
      </c>
      <c r="Z626" s="32">
        <v>0.23910000000000001</v>
      </c>
      <c r="AA626" s="27">
        <v>905.69215848531212</v>
      </c>
      <c r="AB626" s="27"/>
      <c r="AC626" s="27"/>
      <c r="AD626" s="27">
        <v>18723.687734569212</v>
      </c>
      <c r="AE626" s="27">
        <v>534.5580585957108</v>
      </c>
      <c r="AF626" s="27">
        <v>39.851309999999998</v>
      </c>
      <c r="AG626" s="30">
        <v>10.305653500593323</v>
      </c>
      <c r="AH626" s="51">
        <v>10.7</v>
      </c>
      <c r="AI626" s="53">
        <v>97.23534286279677</v>
      </c>
      <c r="AJ626" s="52">
        <v>50.799999</v>
      </c>
      <c r="AK626" s="70">
        <v>4.6625881570884015E-2</v>
      </c>
      <c r="AL626" s="73">
        <v>1</v>
      </c>
      <c r="AM626" s="73">
        <v>0</v>
      </c>
      <c r="AN626" s="73">
        <v>0</v>
      </c>
      <c r="AO626" s="49"/>
      <c r="AP626" s="17"/>
      <c r="AQ626" s="17"/>
      <c r="AR626" s="17"/>
      <c r="AS626" s="17"/>
      <c r="AT626" s="28"/>
      <c r="AU626" s="49">
        <v>76.180000000000007</v>
      </c>
      <c r="AV626" s="41">
        <v>32.415009363907032</v>
      </c>
      <c r="AW626" s="43">
        <v>1.1278643990810862</v>
      </c>
      <c r="AX626" s="43">
        <v>34.782608695652172</v>
      </c>
      <c r="AY626" s="43">
        <v>1.0666666666666667</v>
      </c>
      <c r="AZ626" s="19">
        <v>1</v>
      </c>
    </row>
    <row r="627" spans="1:52" s="29" customFormat="1" ht="14" customHeight="1">
      <c r="A627" s="38" t="s">
        <v>33</v>
      </c>
      <c r="B627" s="39" t="s">
        <v>34</v>
      </c>
      <c r="C627" s="28">
        <v>2</v>
      </c>
      <c r="D627" s="28">
        <v>2010</v>
      </c>
      <c r="E627" s="36">
        <v>22.541431854117992</v>
      </c>
      <c r="F627" s="36">
        <v>22.541431854117992</v>
      </c>
      <c r="G627" s="36"/>
      <c r="H627" s="68"/>
      <c r="I627" s="17">
        <v>0.28350665194910585</v>
      </c>
      <c r="J627" s="17">
        <v>0.26607796432928604</v>
      </c>
      <c r="K627" s="17">
        <v>0.26012915272520371</v>
      </c>
      <c r="L627" s="17">
        <v>0.23677605381817282</v>
      </c>
      <c r="M627" s="35">
        <v>7</v>
      </c>
      <c r="N627" s="69">
        <v>0</v>
      </c>
      <c r="O627" s="27">
        <v>7.7333333333333334</v>
      </c>
      <c r="P627" s="27">
        <v>7.9800000000000013</v>
      </c>
      <c r="Q627" s="29">
        <v>9</v>
      </c>
      <c r="R627" s="29">
        <v>12</v>
      </c>
      <c r="S627" s="29">
        <v>17.399999999999999</v>
      </c>
      <c r="T627" s="29">
        <v>1</v>
      </c>
      <c r="U627" s="29">
        <v>30</v>
      </c>
      <c r="V627" s="29">
        <v>1</v>
      </c>
      <c r="W627" s="32">
        <v>0.35</v>
      </c>
      <c r="X627" s="63">
        <f t="shared" si="45"/>
        <v>1</v>
      </c>
      <c r="Y627" s="63">
        <f t="shared" si="46"/>
        <v>1</v>
      </c>
      <c r="Z627" s="32">
        <v>0.35</v>
      </c>
      <c r="AA627" s="27">
        <v>1430.4339424171985</v>
      </c>
      <c r="AB627" s="27"/>
      <c r="AC627" s="27"/>
      <c r="AD627" s="27">
        <v>83043.81510337902</v>
      </c>
      <c r="AE627" s="27">
        <v>1011.1573903617026</v>
      </c>
      <c r="AF627" s="27">
        <v>41.644300000000001</v>
      </c>
      <c r="AG627" s="30">
        <v>4.2</v>
      </c>
      <c r="AH627" s="51">
        <v>16.399999999999999</v>
      </c>
      <c r="AI627" s="53">
        <v>100</v>
      </c>
      <c r="AJ627" s="52">
        <v>14450.76</v>
      </c>
      <c r="AK627" s="70">
        <v>1.8512403971031721E-2</v>
      </c>
      <c r="AL627" s="73">
        <v>1</v>
      </c>
      <c r="AM627" s="73">
        <v>0</v>
      </c>
      <c r="AN627" s="73">
        <v>0</v>
      </c>
      <c r="AO627" s="49"/>
      <c r="AP627" s="17"/>
      <c r="AQ627" s="17"/>
      <c r="AR627" s="17"/>
      <c r="AS627" s="17"/>
      <c r="AT627" s="28"/>
      <c r="AU627" s="49">
        <v>73.89</v>
      </c>
      <c r="AV627" s="41">
        <v>31.3</v>
      </c>
      <c r="AW627" s="43">
        <v>1.3206751054852321</v>
      </c>
      <c r="AX627" s="43">
        <v>36.666666666666664</v>
      </c>
      <c r="AY627" s="43">
        <v>1.375</v>
      </c>
      <c r="AZ627" s="19">
        <v>0</v>
      </c>
    </row>
    <row r="628" spans="1:52" s="29" customFormat="1" ht="14" customHeight="1">
      <c r="A628" s="38" t="s">
        <v>35</v>
      </c>
      <c r="B628" s="39" t="s">
        <v>36</v>
      </c>
      <c r="C628" s="28">
        <v>3</v>
      </c>
      <c r="D628" s="28">
        <v>2010</v>
      </c>
      <c r="E628" s="36">
        <v>9.9405131778123028</v>
      </c>
      <c r="F628" s="36">
        <v>9.9405131778123028</v>
      </c>
      <c r="G628" s="36"/>
      <c r="H628" s="68"/>
      <c r="I628" s="17">
        <v>1.0301692420897735</v>
      </c>
      <c r="J628" s="17">
        <v>0.91243561442236942</v>
      </c>
      <c r="K628" s="17">
        <v>1.2050438609549132</v>
      </c>
      <c r="L628" s="17">
        <v>1.5143584241011643</v>
      </c>
      <c r="M628" s="35">
        <v>15.4</v>
      </c>
      <c r="N628" s="69">
        <v>0</v>
      </c>
      <c r="O628" s="27">
        <v>15.066666666666668</v>
      </c>
      <c r="P628" s="27">
        <v>15.1</v>
      </c>
      <c r="Q628" s="29">
        <v>15</v>
      </c>
      <c r="R628" s="29">
        <v>72.333333333333329</v>
      </c>
      <c r="S628" s="29">
        <v>66.599999999999994</v>
      </c>
      <c r="T628" s="29">
        <v>1</v>
      </c>
      <c r="U628" s="29">
        <v>30</v>
      </c>
      <c r="V628" s="29">
        <v>1</v>
      </c>
      <c r="W628" s="32">
        <v>0.29268292682926828</v>
      </c>
      <c r="X628" s="63">
        <f t="shared" si="45"/>
        <v>1</v>
      </c>
      <c r="Y628" s="63">
        <f t="shared" si="46"/>
        <v>0</v>
      </c>
      <c r="Z628" s="32"/>
      <c r="AA628" s="27">
        <v>547.09083712645952</v>
      </c>
      <c r="AB628" s="27"/>
      <c r="AC628" s="27"/>
      <c r="AD628" s="27"/>
      <c r="AE628" s="27">
        <v>403.88413722008903</v>
      </c>
      <c r="AF628" s="27">
        <v>42.5884</v>
      </c>
      <c r="AG628" s="30">
        <v>14.099999999999998</v>
      </c>
      <c r="AH628" s="51">
        <v>7.9000000999999997</v>
      </c>
      <c r="AI628" s="53">
        <v>77.130071663929883</v>
      </c>
      <c r="AJ628" s="52">
        <v>3.5799998999999998</v>
      </c>
      <c r="AK628" s="70">
        <v>6.6001760046934588E-2</v>
      </c>
      <c r="AL628" s="73">
        <v>1</v>
      </c>
      <c r="AM628" s="73">
        <v>0</v>
      </c>
      <c r="AN628" s="73">
        <v>0</v>
      </c>
      <c r="AO628" s="49"/>
      <c r="AP628" s="17"/>
      <c r="AQ628" s="17"/>
      <c r="AR628" s="17"/>
      <c r="AS628" s="17"/>
      <c r="AT628" s="28"/>
      <c r="AU628" s="49">
        <v>61.92</v>
      </c>
      <c r="AV628" s="41">
        <v>44.8</v>
      </c>
      <c r="AW628" s="43">
        <v>1.2940496822645871</v>
      </c>
      <c r="AX628" s="43">
        <v>57.142857142857139</v>
      </c>
      <c r="AY628" s="43">
        <v>1.3333333333333333</v>
      </c>
      <c r="AZ628" s="19">
        <v>0</v>
      </c>
    </row>
    <row r="629" spans="1:52" s="29" customFormat="1" ht="14" customHeight="1">
      <c r="A629" s="38" t="s">
        <v>37</v>
      </c>
      <c r="B629" s="39" t="s">
        <v>23</v>
      </c>
      <c r="C629" s="28">
        <v>4</v>
      </c>
      <c r="D629" s="28">
        <v>2010</v>
      </c>
      <c r="E629" s="36">
        <v>8.6328531959780133</v>
      </c>
      <c r="F629" s="36">
        <v>9.8361037849366717</v>
      </c>
      <c r="G629" s="36"/>
      <c r="H629" s="68"/>
      <c r="I629" s="17">
        <v>4.0202108963093171</v>
      </c>
      <c r="J629" s="17">
        <v>3.2469244288224961</v>
      </c>
      <c r="K629" s="17">
        <v>2.0868225760072594</v>
      </c>
      <c r="L629" s="17">
        <v>2.0476973178745941</v>
      </c>
      <c r="M629" s="35">
        <v>14.7</v>
      </c>
      <c r="N629" s="69">
        <v>0</v>
      </c>
      <c r="O629" s="27">
        <v>16.833333333333332</v>
      </c>
      <c r="P629" s="27">
        <v>18.119999999999997</v>
      </c>
      <c r="Q629" s="29">
        <v>75</v>
      </c>
      <c r="R629" s="29">
        <v>84.666666666666671</v>
      </c>
      <c r="S629" s="29">
        <v>89</v>
      </c>
      <c r="T629" s="29">
        <v>1</v>
      </c>
      <c r="U629" s="29">
        <v>30</v>
      </c>
      <c r="V629" s="29">
        <v>1</v>
      </c>
      <c r="W629" s="32">
        <v>0.34375</v>
      </c>
      <c r="X629" s="63">
        <f t="shared" si="45"/>
        <v>1</v>
      </c>
      <c r="Y629" s="63">
        <f t="shared" si="46"/>
        <v>1</v>
      </c>
      <c r="Z629" s="32">
        <v>0.34380000000000005</v>
      </c>
      <c r="AA629" s="27">
        <v>747.58131749228164</v>
      </c>
      <c r="AB629" s="27"/>
      <c r="AC629" s="27"/>
      <c r="AD629" s="27"/>
      <c r="AE629" s="27">
        <v>336.2528168569965</v>
      </c>
      <c r="AF629" s="27">
        <v>41.350250000000003</v>
      </c>
      <c r="AG629" s="30">
        <v>19.399999999999999</v>
      </c>
      <c r="AH629" s="51">
        <v>7</v>
      </c>
      <c r="AI629" s="53">
        <v>84.623458963104099</v>
      </c>
      <c r="AJ629" s="52">
        <v>10.59</v>
      </c>
      <c r="AK629" s="70">
        <v>0.21050314742263504</v>
      </c>
      <c r="AL629" s="73">
        <v>1</v>
      </c>
      <c r="AM629" s="73">
        <v>0</v>
      </c>
      <c r="AN629" s="73">
        <v>0</v>
      </c>
      <c r="AO629" s="49"/>
      <c r="AP629" s="17"/>
      <c r="AQ629" s="17"/>
      <c r="AR629" s="17"/>
      <c r="AS629" s="17"/>
      <c r="AT629" s="28"/>
      <c r="AU629" s="49">
        <v>74.069999999999993</v>
      </c>
      <c r="AV629" s="41">
        <v>50.48</v>
      </c>
      <c r="AW629" s="43">
        <v>1.1456398640996603</v>
      </c>
      <c r="AX629" s="43">
        <v>56.25</v>
      </c>
      <c r="AY629" s="43">
        <v>1.2857142857142858</v>
      </c>
      <c r="AZ629" s="19">
        <v>1</v>
      </c>
    </row>
    <row r="630" spans="1:52" s="29" customFormat="1" ht="14" customHeight="1">
      <c r="A630" s="38" t="s">
        <v>24</v>
      </c>
      <c r="B630" s="39" t="s">
        <v>25</v>
      </c>
      <c r="C630" s="28">
        <v>5</v>
      </c>
      <c r="D630" s="28">
        <v>2010</v>
      </c>
      <c r="E630" s="36">
        <v>9.7447651288478578</v>
      </c>
      <c r="F630" s="36">
        <v>9.7447651288478578</v>
      </c>
      <c r="G630" s="36"/>
      <c r="H630" s="68"/>
      <c r="I630" s="17">
        <v>0.17229147663930799</v>
      </c>
      <c r="J630" s="17">
        <v>0.12161751292186075</v>
      </c>
      <c r="K630" s="17">
        <v>0.15924576563864742</v>
      </c>
      <c r="L630" s="17">
        <v>0.15294742286850466</v>
      </c>
      <c r="M630" s="35">
        <v>9.8000000000000007</v>
      </c>
      <c r="N630" s="69">
        <v>0</v>
      </c>
      <c r="O630" s="27">
        <v>9.8666666666666671</v>
      </c>
      <c r="P630" s="27">
        <v>10.419999999999998</v>
      </c>
      <c r="Q630" s="29">
        <v>30</v>
      </c>
      <c r="R630" s="29">
        <v>40.333333333333336</v>
      </c>
      <c r="S630" s="29">
        <v>42</v>
      </c>
      <c r="T630" s="29">
        <v>1</v>
      </c>
      <c r="U630" s="29">
        <v>30</v>
      </c>
      <c r="V630" s="29">
        <v>1</v>
      </c>
      <c r="W630" s="32">
        <v>0.29629629629629628</v>
      </c>
      <c r="X630" s="63">
        <f t="shared" si="45"/>
        <v>1</v>
      </c>
      <c r="Y630" s="63">
        <f t="shared" si="46"/>
        <v>0</v>
      </c>
      <c r="Z630" s="32">
        <v>0.29620000000000002</v>
      </c>
      <c r="AA630" s="27">
        <v>786.35872139832986</v>
      </c>
      <c r="AB630" s="27"/>
      <c r="AC630" s="27"/>
      <c r="AD630" s="27">
        <v>19442.451453371657</v>
      </c>
      <c r="AE630" s="27">
        <v>865.99592156672099</v>
      </c>
      <c r="AF630" s="27">
        <v>43.59901</v>
      </c>
      <c r="AG630" s="30">
        <v>4.6162962961999998</v>
      </c>
      <c r="AH630" s="51">
        <v>7.4000000999999997</v>
      </c>
      <c r="AI630" s="53">
        <v>91.235799092278299</v>
      </c>
      <c r="AJ630" s="52">
        <v>2.27</v>
      </c>
      <c r="AK630" s="70">
        <v>8.0352670073138968E-2</v>
      </c>
      <c r="AL630" s="73">
        <v>0</v>
      </c>
      <c r="AM630" s="73">
        <v>0</v>
      </c>
      <c r="AN630" s="73">
        <v>0</v>
      </c>
      <c r="AO630" s="49"/>
      <c r="AP630" s="17"/>
      <c r="AQ630" s="17"/>
      <c r="AR630" s="17"/>
      <c r="AS630" s="17"/>
      <c r="AT630" s="28"/>
      <c r="AU630" s="17">
        <v>75.78</v>
      </c>
      <c r="AV630" s="17">
        <v>54.72</v>
      </c>
      <c r="AW630" s="17">
        <v>3.0689848569826137</v>
      </c>
      <c r="AX630" s="17">
        <v>59.259259259259252</v>
      </c>
      <c r="AY630" s="17">
        <v>3.2</v>
      </c>
      <c r="AZ630" s="28">
        <v>1</v>
      </c>
    </row>
    <row r="631" spans="1:52" s="29" customFormat="1" ht="14" customHeight="1">
      <c r="A631" s="38" t="s">
        <v>26</v>
      </c>
      <c r="B631" s="39" t="s">
        <v>27</v>
      </c>
      <c r="C631" s="28">
        <v>6</v>
      </c>
      <c r="D631" s="28">
        <v>2010</v>
      </c>
      <c r="E631" s="36">
        <v>7.3251481042908999</v>
      </c>
      <c r="F631" s="36">
        <v>7.3251481042908999</v>
      </c>
      <c r="G631" s="36"/>
      <c r="H631" s="68"/>
      <c r="I631" s="17">
        <v>0.34924928523737409</v>
      </c>
      <c r="J631" s="17">
        <v>0.25851295132766089</v>
      </c>
      <c r="K631" s="17">
        <v>0.21478008546375946</v>
      </c>
      <c r="L631" s="17">
        <v>0.23905597605434264</v>
      </c>
      <c r="M631" s="35">
        <v>11.1</v>
      </c>
      <c r="N631" s="69">
        <v>0</v>
      </c>
      <c r="O631" s="27">
        <v>11.299999999999999</v>
      </c>
      <c r="P631" s="27">
        <v>11.639999999999999</v>
      </c>
      <c r="Q631" s="29">
        <v>48</v>
      </c>
      <c r="R631" s="29">
        <v>51.333333333333336</v>
      </c>
      <c r="S631" s="29">
        <v>39.4</v>
      </c>
      <c r="T631" s="29">
        <v>1</v>
      </c>
      <c r="U631" s="29">
        <v>50</v>
      </c>
      <c r="V631" s="29">
        <v>1</v>
      </c>
      <c r="W631" s="32">
        <v>0.32857142857142857</v>
      </c>
      <c r="X631" s="63">
        <f t="shared" si="45"/>
        <v>1</v>
      </c>
      <c r="Y631" s="63">
        <f t="shared" si="46"/>
        <v>1</v>
      </c>
      <c r="Z631" s="32">
        <v>0.3286</v>
      </c>
      <c r="AA631" s="27">
        <v>704.99766684281883</v>
      </c>
      <c r="AB631" s="27"/>
      <c r="AC631" s="27"/>
      <c r="AD631" s="27">
        <v>16615.785169952469</v>
      </c>
      <c r="AE631" s="27">
        <v>539.56082983185979</v>
      </c>
      <c r="AF631" s="27">
        <v>42.179539999999996</v>
      </c>
      <c r="AG631" s="30">
        <v>7.5321750321750329</v>
      </c>
      <c r="AH631" s="51">
        <v>11.2</v>
      </c>
      <c r="AI631" s="53">
        <v>89.742086255602004</v>
      </c>
      <c r="AJ631" s="52">
        <v>20.010000000000002</v>
      </c>
      <c r="AK631" s="70">
        <v>3.554834301332422E-2</v>
      </c>
      <c r="AL631" s="73">
        <v>0</v>
      </c>
      <c r="AM631" s="73">
        <v>0</v>
      </c>
      <c r="AN631" s="73">
        <v>0</v>
      </c>
      <c r="AO631" s="49"/>
      <c r="AP631" s="17"/>
      <c r="AQ631" s="17"/>
      <c r="AR631" s="17"/>
      <c r="AS631" s="17"/>
      <c r="AT631" s="28"/>
      <c r="AU631" s="17">
        <v>72.010000000000005</v>
      </c>
      <c r="AV631" s="17">
        <v>35.24</v>
      </c>
      <c r="AW631" s="17">
        <v>1.9610461880912635</v>
      </c>
      <c r="AX631" s="17">
        <v>38.636363636363633</v>
      </c>
      <c r="AY631" s="17">
        <v>1.8888888888888888</v>
      </c>
      <c r="AZ631" s="28">
        <v>1</v>
      </c>
    </row>
    <row r="632" spans="1:52" s="29" customFormat="1" ht="14" customHeight="1">
      <c r="A632" s="38" t="s">
        <v>28</v>
      </c>
      <c r="B632" s="39" t="s">
        <v>29</v>
      </c>
      <c r="C632" s="28">
        <v>7</v>
      </c>
      <c r="D632" s="28">
        <v>2010</v>
      </c>
      <c r="E632" s="36">
        <v>9.8361037849366717</v>
      </c>
      <c r="F632" s="36">
        <v>9.8361037849366717</v>
      </c>
      <c r="G632" s="36"/>
      <c r="H632" s="68"/>
      <c r="I632" s="17">
        <v>0.48694112439132686</v>
      </c>
      <c r="J632" s="17">
        <v>0.37873198563769617</v>
      </c>
      <c r="K632" s="17">
        <v>0.46158265263256171</v>
      </c>
      <c r="L632" s="17">
        <v>0.55988763024968879</v>
      </c>
      <c r="M632" s="35">
        <v>16.8</v>
      </c>
      <c r="N632" s="69">
        <v>0</v>
      </c>
      <c r="O632" s="27">
        <v>16.400000000000002</v>
      </c>
      <c r="P632" s="27">
        <v>16.46</v>
      </c>
      <c r="Q632" s="29">
        <v>59</v>
      </c>
      <c r="R632" s="29">
        <v>56</v>
      </c>
      <c r="S632" s="29">
        <v>52.6</v>
      </c>
      <c r="T632" s="29">
        <v>1</v>
      </c>
      <c r="U632" s="29">
        <v>30</v>
      </c>
      <c r="V632" s="29">
        <v>1</v>
      </c>
      <c r="W632" s="32">
        <v>0.38461538461538464</v>
      </c>
      <c r="X632" s="63">
        <f t="shared" ref="X632:X663" si="47">IF(W632&gt;=0.15,1,0)</f>
        <v>1</v>
      </c>
      <c r="Y632" s="63">
        <f t="shared" ref="Y632:Y663" si="48">IF(W632&gt;=0.3,1,0)</f>
        <v>1</v>
      </c>
      <c r="Z632" s="32">
        <v>0.3846</v>
      </c>
      <c r="AA632" s="27">
        <v>540.17333003769386</v>
      </c>
      <c r="AB632" s="27"/>
      <c r="AC632" s="27"/>
      <c r="AD632" s="27">
        <v>9573.0155921723435</v>
      </c>
      <c r="AE632" s="27">
        <v>364.92484278977184</v>
      </c>
      <c r="AF632" s="27">
        <v>44.761360000000003</v>
      </c>
      <c r="AG632" s="30">
        <v>19</v>
      </c>
      <c r="AH632" s="51">
        <v>7.9000000999999997</v>
      </c>
      <c r="AI632" s="53">
        <v>82.824385395633001</v>
      </c>
      <c r="AJ632" s="52">
        <v>11.25</v>
      </c>
      <c r="AK632" s="70">
        <v>0.16989793426771499</v>
      </c>
      <c r="AL632" s="73">
        <v>1</v>
      </c>
      <c r="AM632" s="77">
        <v>0</v>
      </c>
      <c r="AN632" s="73">
        <v>0</v>
      </c>
      <c r="AO632" s="49"/>
      <c r="AP632" s="17"/>
      <c r="AQ632" s="17"/>
      <c r="AR632" s="17"/>
      <c r="AS632" s="17"/>
      <c r="AT632" s="28"/>
      <c r="AU632" s="49">
        <v>68.959999999999994</v>
      </c>
      <c r="AV632" s="41">
        <v>32.69</v>
      </c>
      <c r="AW632" s="43">
        <v>1.096244131455399</v>
      </c>
      <c r="AX632" s="43">
        <v>38.461538461538467</v>
      </c>
      <c r="AY632" s="43">
        <v>1.25</v>
      </c>
      <c r="AZ632" s="19">
        <v>0</v>
      </c>
    </row>
    <row r="633" spans="1:52" s="29" customFormat="1" ht="14" customHeight="1">
      <c r="A633" s="38" t="s">
        <v>30</v>
      </c>
      <c r="B633" s="39" t="s">
        <v>31</v>
      </c>
      <c r="C633" s="28">
        <v>8</v>
      </c>
      <c r="D633" s="28">
        <v>2010</v>
      </c>
      <c r="E633" s="36">
        <v>9.3969368614588689</v>
      </c>
      <c r="F633" s="36">
        <v>9.3969368614588689</v>
      </c>
      <c r="G633" s="36"/>
      <c r="H633" s="68"/>
      <c r="I633" s="17">
        <v>0.19564250778123515</v>
      </c>
      <c r="J633" s="17">
        <v>4.4464206313917294E-2</v>
      </c>
      <c r="K633" s="17">
        <v>4.5282197929143168E-2</v>
      </c>
      <c r="L633" s="17">
        <v>4.8024083844802508E-2</v>
      </c>
      <c r="M633" s="35">
        <v>11.6</v>
      </c>
      <c r="N633" s="69">
        <v>0</v>
      </c>
      <c r="O633" s="27">
        <v>12.299999999999999</v>
      </c>
      <c r="P633" s="27">
        <v>12.28</v>
      </c>
      <c r="Q633" s="29">
        <v>31</v>
      </c>
      <c r="R633" s="29">
        <v>54.333333333333336</v>
      </c>
      <c r="S633" s="29">
        <v>52.4</v>
      </c>
      <c r="T633" s="29">
        <v>0</v>
      </c>
      <c r="U633" s="29">
        <v>0</v>
      </c>
      <c r="V633" s="29">
        <v>0</v>
      </c>
      <c r="W633" s="32">
        <v>0.17857142857142858</v>
      </c>
      <c r="X633" s="63">
        <f t="shared" si="47"/>
        <v>1</v>
      </c>
      <c r="Y633" s="63">
        <f t="shared" si="48"/>
        <v>0</v>
      </c>
      <c r="Z633" s="32">
        <v>0.1429</v>
      </c>
      <c r="AA633" s="27">
        <v>708.81675239115953</v>
      </c>
      <c r="AB633" s="27"/>
      <c r="AC633" s="27"/>
      <c r="AD633" s="27">
        <v>13682.942132457212</v>
      </c>
      <c r="AE633" s="27">
        <v>447.7949799728745</v>
      </c>
      <c r="AF633" s="27">
        <v>41.675989999999999</v>
      </c>
      <c r="AG633" s="30">
        <v>11.173820754716981</v>
      </c>
      <c r="AH633" s="51">
        <v>10.3</v>
      </c>
      <c r="AI633" s="53">
        <v>85.723474385797999</v>
      </c>
      <c r="AJ633" s="52">
        <v>15.69</v>
      </c>
      <c r="AK633" s="70">
        <v>0.11079304021111956</v>
      </c>
      <c r="AL633" s="73">
        <v>0</v>
      </c>
      <c r="AM633" s="73">
        <v>0</v>
      </c>
      <c r="AN633" s="73">
        <v>0</v>
      </c>
      <c r="AO633" s="49"/>
      <c r="AP633" s="17"/>
      <c r="AQ633" s="17"/>
      <c r="AR633" s="17"/>
      <c r="AS633" s="17"/>
      <c r="AT633" s="28"/>
      <c r="AU633" s="17">
        <v>77</v>
      </c>
      <c r="AV633" s="17">
        <v>47.24</v>
      </c>
      <c r="AW633" s="17">
        <v>2.3077674645823159</v>
      </c>
      <c r="AX633" s="17">
        <v>53.571428571428569</v>
      </c>
      <c r="AY633" s="17">
        <v>2.5</v>
      </c>
      <c r="AZ633" s="28">
        <v>1</v>
      </c>
    </row>
    <row r="634" spans="1:52" s="29" customFormat="1" ht="14" customHeight="1">
      <c r="A634" s="38" t="s">
        <v>49</v>
      </c>
      <c r="B634" s="39" t="s">
        <v>50</v>
      </c>
      <c r="C634" s="28">
        <v>9</v>
      </c>
      <c r="D634" s="28">
        <v>2010</v>
      </c>
      <c r="E634" s="36">
        <v>9.5609236680932259</v>
      </c>
      <c r="F634" s="36">
        <v>9.5609236680932259</v>
      </c>
      <c r="G634" s="36"/>
      <c r="H634" s="68"/>
      <c r="I634" s="17">
        <v>4.4699434834731928</v>
      </c>
      <c r="J634" s="17">
        <v>4.2815550607980821</v>
      </c>
      <c r="K634" s="17">
        <v>4.5771752704032815</v>
      </c>
      <c r="L634" s="17">
        <v>5.0768025466425666</v>
      </c>
      <c r="M634" s="35">
        <v>17.8</v>
      </c>
      <c r="N634" s="69">
        <v>0</v>
      </c>
      <c r="O634" s="27">
        <v>19.166666666666668</v>
      </c>
      <c r="P634" s="27">
        <v>20.919999999999998</v>
      </c>
      <c r="Q634" s="29">
        <v>162</v>
      </c>
      <c r="R634" s="29">
        <v>142.33333333333334</v>
      </c>
      <c r="S634" s="29">
        <v>133.4</v>
      </c>
      <c r="T634" s="29">
        <v>1</v>
      </c>
      <c r="U634" s="29">
        <v>33</v>
      </c>
      <c r="V634" s="29">
        <v>1</v>
      </c>
      <c r="W634" s="32">
        <v>0.3</v>
      </c>
      <c r="X634" s="63">
        <f t="shared" si="47"/>
        <v>1</v>
      </c>
      <c r="Y634" s="63">
        <f t="shared" si="48"/>
        <v>1</v>
      </c>
      <c r="Z634" s="32">
        <v>0.36670000000000003</v>
      </c>
      <c r="AA634" s="27">
        <v>382.7358222330995</v>
      </c>
      <c r="AB634" s="27"/>
      <c r="AC634" s="27"/>
      <c r="AD634" s="27"/>
      <c r="AE634" s="27">
        <v>325.98262266401485</v>
      </c>
      <c r="AF634" s="27">
        <v>39.243369999999999</v>
      </c>
      <c r="AG634" s="30">
        <v>13.600000000000001</v>
      </c>
      <c r="AH634" s="51">
        <v>7</v>
      </c>
      <c r="AI634" s="53">
        <v>80.862641984902723</v>
      </c>
      <c r="AJ634" s="52">
        <v>7.3600000999999997</v>
      </c>
      <c r="AK634" s="70">
        <v>0.15993179880647912</v>
      </c>
      <c r="AL634" s="73">
        <v>1</v>
      </c>
      <c r="AM634" s="77">
        <v>0</v>
      </c>
      <c r="AN634" s="73">
        <v>0</v>
      </c>
      <c r="AO634" s="49"/>
      <c r="AP634" s="17"/>
      <c r="AQ634" s="17"/>
      <c r="AR634" s="17"/>
      <c r="AS634" s="17"/>
      <c r="AT634" s="28"/>
      <c r="AU634" s="49">
        <v>69.02</v>
      </c>
      <c r="AV634" s="41">
        <v>65.88</v>
      </c>
      <c r="AW634" s="43">
        <v>1.9607142857142854</v>
      </c>
      <c r="AX634" s="43">
        <v>66.666666666666657</v>
      </c>
      <c r="AY634" s="43">
        <v>2</v>
      </c>
      <c r="AZ634" s="19">
        <v>1</v>
      </c>
    </row>
    <row r="635" spans="1:52" s="29" customFormat="1" ht="14" customHeight="1">
      <c r="A635" s="38" t="s">
        <v>51</v>
      </c>
      <c r="B635" s="39" t="s">
        <v>52</v>
      </c>
      <c r="C635" s="28">
        <v>10</v>
      </c>
      <c r="D635" s="28">
        <v>2010</v>
      </c>
      <c r="E635" s="36">
        <v>10.945982492473647</v>
      </c>
      <c r="F635" s="36">
        <v>10.945982492473647</v>
      </c>
      <c r="G635" s="36"/>
      <c r="H635" s="68"/>
      <c r="I635" s="17">
        <v>0.97688292319164649</v>
      </c>
      <c r="J635" s="17">
        <v>0.66368381804623411</v>
      </c>
      <c r="K635" s="17">
        <v>0.98567859989539419</v>
      </c>
      <c r="L635" s="17">
        <v>1.1433273730627846</v>
      </c>
      <c r="M635" s="35">
        <v>13.4</v>
      </c>
      <c r="N635" s="69">
        <v>0</v>
      </c>
      <c r="O635" s="27">
        <v>12.966666666666667</v>
      </c>
      <c r="P635" s="27">
        <v>14.220000000000002</v>
      </c>
      <c r="Q635" s="29">
        <v>37</v>
      </c>
      <c r="R635" s="29">
        <v>73.333333333333329</v>
      </c>
      <c r="S635" s="29">
        <v>86.6</v>
      </c>
      <c r="T635" s="29">
        <v>0</v>
      </c>
      <c r="U635" s="29">
        <v>0</v>
      </c>
      <c r="V635" s="29">
        <v>0</v>
      </c>
      <c r="W635" s="32">
        <v>0.3125</v>
      </c>
      <c r="X635" s="63">
        <f t="shared" si="47"/>
        <v>1</v>
      </c>
      <c r="Y635" s="63">
        <f t="shared" si="48"/>
        <v>1</v>
      </c>
      <c r="Z635" s="32">
        <v>0.25</v>
      </c>
      <c r="AA635" s="27">
        <v>425.01080927851285</v>
      </c>
      <c r="AB635" s="27"/>
      <c r="AC635" s="27"/>
      <c r="AD635" s="27"/>
      <c r="AE635" s="27">
        <v>377.75618266678879</v>
      </c>
      <c r="AF635" s="27">
        <v>40.066030000000005</v>
      </c>
      <c r="AG635" s="30">
        <v>9.6</v>
      </c>
      <c r="AH635" s="51">
        <v>7.1999997999999996</v>
      </c>
      <c r="AI635" s="53">
        <v>87.414804836426768</v>
      </c>
      <c r="AJ635" s="52">
        <v>12.65</v>
      </c>
      <c r="AK635" s="70">
        <v>6.5770810003732735E-2</v>
      </c>
      <c r="AL635" s="73">
        <v>1</v>
      </c>
      <c r="AM635" s="77">
        <v>0</v>
      </c>
      <c r="AN635" s="73">
        <v>0</v>
      </c>
      <c r="AO635" s="49"/>
      <c r="AP635" s="17"/>
      <c r="AQ635" s="17"/>
      <c r="AR635" s="17"/>
      <c r="AS635" s="17"/>
      <c r="AT635" s="28"/>
      <c r="AU635" s="49">
        <v>72.97</v>
      </c>
      <c r="AV635" s="41">
        <v>41.44</v>
      </c>
      <c r="AW635" s="43">
        <v>1.4182067077344285</v>
      </c>
      <c r="AX635" s="43">
        <v>50</v>
      </c>
      <c r="AY635" s="43">
        <v>1.5</v>
      </c>
      <c r="AZ635" s="19">
        <v>1</v>
      </c>
    </row>
    <row r="636" spans="1:52" s="29" customFormat="1" ht="14" customHeight="1">
      <c r="A636" s="38" t="s">
        <v>53</v>
      </c>
      <c r="B636" s="39" t="s">
        <v>54</v>
      </c>
      <c r="C636" s="28">
        <v>11</v>
      </c>
      <c r="D636" s="28">
        <v>2010</v>
      </c>
      <c r="E636" s="36">
        <v>12.453615043321998</v>
      </c>
      <c r="F636" s="36">
        <v>12.453615043321998</v>
      </c>
      <c r="G636" s="36"/>
      <c r="H636" s="68"/>
      <c r="I636" s="17">
        <v>5.5289347585696369E-2</v>
      </c>
      <c r="J636" s="17">
        <v>5.5289347585698492E-2</v>
      </c>
      <c r="K636" s="17">
        <v>0.10498714921040718</v>
      </c>
      <c r="L636" s="17">
        <v>0.24530619629971434</v>
      </c>
      <c r="M636" s="35">
        <v>7</v>
      </c>
      <c r="N636" s="69">
        <v>0</v>
      </c>
      <c r="O636" s="27">
        <v>11.866666666666667</v>
      </c>
      <c r="P636" s="27">
        <v>11.48</v>
      </c>
      <c r="Q636" s="29">
        <v>72</v>
      </c>
      <c r="R636" s="29">
        <v>60.333333333333336</v>
      </c>
      <c r="S636" s="29">
        <v>66</v>
      </c>
      <c r="T636" s="29">
        <v>1</v>
      </c>
      <c r="U636" s="29">
        <v>30</v>
      </c>
      <c r="V636" s="29">
        <v>1</v>
      </c>
      <c r="W636" s="32">
        <v>0.26923076923076922</v>
      </c>
      <c r="X636" s="63">
        <f t="shared" si="47"/>
        <v>1</v>
      </c>
      <c r="Y636" s="63">
        <f t="shared" si="48"/>
        <v>0</v>
      </c>
      <c r="Z636" s="32">
        <v>0.30769999999999997</v>
      </c>
      <c r="AA636" s="27">
        <v>720.67557752682637</v>
      </c>
      <c r="AB636" s="27"/>
      <c r="AC636" s="27"/>
      <c r="AD636" s="27"/>
      <c r="AE636" s="27">
        <v>689.54578966510803</v>
      </c>
      <c r="AF636" s="27">
        <v>40.868310000000001</v>
      </c>
      <c r="AG636" s="30">
        <v>6.5</v>
      </c>
      <c r="AH636" s="51">
        <v>11.2</v>
      </c>
      <c r="AI636" s="53">
        <v>83.180802066775144</v>
      </c>
      <c r="AJ636" s="52">
        <v>2.2200000000000002</v>
      </c>
      <c r="AK636" s="70">
        <v>4.5002711006687152E-2</v>
      </c>
      <c r="AL636" s="73">
        <v>0</v>
      </c>
      <c r="AM636" s="73">
        <v>0</v>
      </c>
      <c r="AN636" s="73">
        <v>0</v>
      </c>
      <c r="AO636" s="49"/>
      <c r="AP636" s="17"/>
      <c r="AQ636" s="17"/>
      <c r="AR636" s="17"/>
      <c r="AS636" s="17"/>
      <c r="AT636" s="28"/>
      <c r="AU636" s="17">
        <v>81.400000000000006</v>
      </c>
      <c r="AV636" s="17">
        <v>52.34</v>
      </c>
      <c r="AW636" s="17">
        <v>1.4710511523327714</v>
      </c>
      <c r="AX636" s="17">
        <v>57.692307692307686</v>
      </c>
      <c r="AY636" s="17">
        <v>1.5</v>
      </c>
      <c r="AZ636" s="28">
        <v>1</v>
      </c>
    </row>
    <row r="637" spans="1:52" s="29" customFormat="1" ht="14" customHeight="1">
      <c r="A637" s="38" t="s">
        <v>55</v>
      </c>
      <c r="B637" s="39" t="s">
        <v>57</v>
      </c>
      <c r="C637" s="28">
        <v>12</v>
      </c>
      <c r="D637" s="28">
        <v>2010</v>
      </c>
      <c r="E637" s="36">
        <v>8.3278345766895079</v>
      </c>
      <c r="F637" s="36">
        <v>8.3278345766895079</v>
      </c>
      <c r="G637" s="36"/>
      <c r="H637" s="68"/>
      <c r="I637" s="17">
        <v>0.23171135385633423</v>
      </c>
      <c r="J637" s="17">
        <v>9.9304865938430978E-2</v>
      </c>
      <c r="K637" s="17">
        <v>0.13397022937885422</v>
      </c>
      <c r="L637" s="17">
        <v>0.19999533341238335</v>
      </c>
      <c r="M637" s="35">
        <v>12.6</v>
      </c>
      <c r="N637" s="69">
        <v>0</v>
      </c>
      <c r="O637" s="27">
        <v>14.066666666666668</v>
      </c>
      <c r="P637" s="27">
        <v>13.84</v>
      </c>
      <c r="Q637" s="29">
        <v>114</v>
      </c>
      <c r="R637" s="29">
        <v>80</v>
      </c>
      <c r="S637" s="29">
        <v>93.2</v>
      </c>
      <c r="T637" s="29">
        <v>1</v>
      </c>
      <c r="U637" s="29">
        <v>30</v>
      </c>
      <c r="V637" s="29">
        <v>1</v>
      </c>
      <c r="W637" s="32">
        <v>0.22222222222222221</v>
      </c>
      <c r="X637" s="63">
        <f t="shared" si="47"/>
        <v>1</v>
      </c>
      <c r="Y637" s="63">
        <f t="shared" si="48"/>
        <v>0</v>
      </c>
      <c r="Z637" s="32">
        <v>0.22219999999999998</v>
      </c>
      <c r="AA637" s="27">
        <v>980.38834951456306</v>
      </c>
      <c r="AB637" s="27"/>
      <c r="AC637" s="27"/>
      <c r="AD637" s="27">
        <v>12877.731110173068</v>
      </c>
      <c r="AE637" s="27">
        <v>416.51485401852318</v>
      </c>
      <c r="AF637" s="27">
        <v>40.540579999999999</v>
      </c>
      <c r="AG637" s="30">
        <v>9.6999999999999993</v>
      </c>
      <c r="AH637" s="51">
        <v>7.1999997999999996</v>
      </c>
      <c r="AI637" s="53">
        <v>86.475323850114791</v>
      </c>
      <c r="AJ637" s="52">
        <v>3.72</v>
      </c>
      <c r="AK637" s="70">
        <v>5.5246812683883623E-2</v>
      </c>
      <c r="AL637" s="73">
        <v>1</v>
      </c>
      <c r="AM637" s="77">
        <v>0</v>
      </c>
      <c r="AN637" s="73">
        <v>0</v>
      </c>
      <c r="AO637" s="49"/>
      <c r="AP637" s="17"/>
      <c r="AQ637" s="17"/>
      <c r="AR637" s="17"/>
      <c r="AS637" s="17"/>
      <c r="AT637" s="28"/>
      <c r="AU637" s="49">
        <v>78.19</v>
      </c>
      <c r="AV637" s="41">
        <v>20.51</v>
      </c>
      <c r="AW637" s="43">
        <v>1.0265265265265267</v>
      </c>
      <c r="AX637" s="41">
        <v>88.888888888888886</v>
      </c>
      <c r="AY637" s="17">
        <v>16</v>
      </c>
      <c r="AZ637" s="19">
        <v>1</v>
      </c>
    </row>
    <row r="638" spans="1:52" s="29" customFormat="1" ht="14" customHeight="1">
      <c r="A638" s="38" t="s">
        <v>60</v>
      </c>
      <c r="B638" s="39" t="s">
        <v>4</v>
      </c>
      <c r="C638" s="28">
        <v>13</v>
      </c>
      <c r="D638" s="28">
        <v>2010</v>
      </c>
      <c r="E638" s="36">
        <v>7.522402988052999</v>
      </c>
      <c r="F638" s="36">
        <v>7.522402988052999</v>
      </c>
      <c r="G638" s="36"/>
      <c r="H638" s="68"/>
      <c r="I638" s="17">
        <v>0.28954988154777928</v>
      </c>
      <c r="J638" s="17">
        <v>0.21058173203474598</v>
      </c>
      <c r="K638" s="17">
        <v>0.27445365170814207</v>
      </c>
      <c r="L638" s="17">
        <v>0.41843164605870309</v>
      </c>
      <c r="M638" s="35">
        <v>11.7</v>
      </c>
      <c r="N638" s="69">
        <v>0</v>
      </c>
      <c r="O638" s="27">
        <v>10.800000000000002</v>
      </c>
      <c r="P638" s="27">
        <v>11.12</v>
      </c>
      <c r="Q638" s="29">
        <v>44</v>
      </c>
      <c r="R638" s="29">
        <v>32</v>
      </c>
      <c r="S638" s="29">
        <v>33.799999999999997</v>
      </c>
      <c r="T638" s="29">
        <v>1</v>
      </c>
      <c r="U638" s="29">
        <v>30</v>
      </c>
      <c r="V638" s="29">
        <v>1</v>
      </c>
      <c r="W638" s="32">
        <v>0.29166666666666669</v>
      </c>
      <c r="X638" s="63">
        <f t="shared" si="47"/>
        <v>1</v>
      </c>
      <c r="Y638" s="63">
        <f t="shared" si="48"/>
        <v>0</v>
      </c>
      <c r="Z638" s="32">
        <v>0.16670000000000001</v>
      </c>
      <c r="AA638" s="27">
        <v>677.49117198141232</v>
      </c>
      <c r="AB638" s="27"/>
      <c r="AC638" s="27"/>
      <c r="AD638" s="27">
        <v>16414.013683074842</v>
      </c>
      <c r="AE638" s="27">
        <v>447.92730583321628</v>
      </c>
      <c r="AF638" s="27">
        <v>39.953630000000004</v>
      </c>
      <c r="AG638" s="30">
        <v>7.0000000000000009</v>
      </c>
      <c r="AH638" s="51">
        <v>10.3</v>
      </c>
      <c r="AI638" s="53">
        <v>80.870639341801763</v>
      </c>
      <c r="AJ638" s="52">
        <v>11.68</v>
      </c>
      <c r="AK638" s="70">
        <v>8.8386945567469385E-2</v>
      </c>
      <c r="AL638" s="73">
        <v>1</v>
      </c>
      <c r="AM638" s="77">
        <v>0</v>
      </c>
      <c r="AN638" s="73">
        <v>0</v>
      </c>
      <c r="AO638" s="49"/>
      <c r="AP638" s="17"/>
      <c r="AQ638" s="17"/>
      <c r="AR638" s="17"/>
      <c r="AS638" s="17"/>
      <c r="AT638" s="28"/>
      <c r="AU638" s="49">
        <v>77.13</v>
      </c>
      <c r="AV638" s="41">
        <v>48.36</v>
      </c>
      <c r="AW638" s="43">
        <v>2.5847140566541955</v>
      </c>
      <c r="AX638" s="43">
        <v>58.333333333333336</v>
      </c>
      <c r="AY638" s="43">
        <v>1.75</v>
      </c>
      <c r="AZ638" s="19">
        <v>0</v>
      </c>
    </row>
    <row r="639" spans="1:52" s="29" customFormat="1" ht="14" customHeight="1">
      <c r="A639" s="38" t="s">
        <v>5</v>
      </c>
      <c r="B639" s="39" t="s">
        <v>6</v>
      </c>
      <c r="C639" s="28">
        <v>14</v>
      </c>
      <c r="D639" s="28">
        <v>2010</v>
      </c>
      <c r="E639" s="36">
        <v>6.3636235093398845</v>
      </c>
      <c r="F639" s="36">
        <v>6.3636235093398845</v>
      </c>
      <c r="G639" s="36"/>
      <c r="H639" s="68"/>
      <c r="I639" s="17">
        <v>2.542611919248905</v>
      </c>
      <c r="J639" s="17">
        <v>2.0832493855018739</v>
      </c>
      <c r="K639" s="17">
        <v>1.804221255221431</v>
      </c>
      <c r="L639" s="17">
        <v>1.4071862361696081</v>
      </c>
      <c r="M639" s="35">
        <v>13.2</v>
      </c>
      <c r="N639" s="69">
        <v>0</v>
      </c>
      <c r="O639" s="27">
        <v>13.366666666666665</v>
      </c>
      <c r="P639" s="27">
        <v>14.36</v>
      </c>
      <c r="Q639" s="29">
        <v>81</v>
      </c>
      <c r="R639" s="29">
        <v>83.333333333333329</v>
      </c>
      <c r="S639" s="29">
        <v>91.6</v>
      </c>
      <c r="T639" s="29">
        <v>1</v>
      </c>
      <c r="U639" s="29">
        <v>30</v>
      </c>
      <c r="V639" s="29">
        <v>1</v>
      </c>
      <c r="W639" s="32">
        <v>0.22500000000000001</v>
      </c>
      <c r="X639" s="63">
        <f t="shared" si="47"/>
        <v>1</v>
      </c>
      <c r="Y639" s="63">
        <f t="shared" si="48"/>
        <v>0</v>
      </c>
      <c r="Z639" s="32">
        <v>0.3</v>
      </c>
      <c r="AA639" s="27">
        <v>580.35454809648354</v>
      </c>
      <c r="AB639" s="27"/>
      <c r="AC639" s="27"/>
      <c r="AD639" s="27"/>
      <c r="AE639" s="27">
        <v>377.94400001695135</v>
      </c>
      <c r="AF639" s="27">
        <v>46.338749999999997</v>
      </c>
      <c r="AG639" s="30">
        <v>20.7</v>
      </c>
      <c r="AH639" s="51">
        <v>6.3000002000000004</v>
      </c>
      <c r="AI639" s="53">
        <v>73.761725065427981</v>
      </c>
      <c r="AJ639" s="52">
        <v>36.959999000000003</v>
      </c>
      <c r="AK639" s="70">
        <v>0.27616998822908634</v>
      </c>
      <c r="AL639" s="73">
        <v>1</v>
      </c>
      <c r="AM639" s="77">
        <v>0</v>
      </c>
      <c r="AN639" s="73">
        <v>0</v>
      </c>
      <c r="AO639" s="49"/>
      <c r="AP639" s="17"/>
      <c r="AQ639" s="17"/>
      <c r="AR639" s="17"/>
      <c r="AS639" s="17"/>
      <c r="AT639" s="28"/>
      <c r="AU639" s="49">
        <v>69.459999999999994</v>
      </c>
      <c r="AV639" s="41">
        <v>46.29</v>
      </c>
      <c r="AW639" s="43">
        <v>4.144136078782453</v>
      </c>
      <c r="AX639" s="43">
        <v>60</v>
      </c>
      <c r="AY639" s="43">
        <v>6</v>
      </c>
      <c r="AZ639" s="19">
        <v>1</v>
      </c>
    </row>
    <row r="640" spans="1:52" s="29" customFormat="1" ht="14" customHeight="1">
      <c r="A640" s="38" t="s">
        <v>7</v>
      </c>
      <c r="B640" s="39" t="s">
        <v>8</v>
      </c>
      <c r="C640" s="28">
        <v>15</v>
      </c>
      <c r="D640" s="28">
        <v>2010</v>
      </c>
      <c r="E640" s="36">
        <v>11.504951648914405</v>
      </c>
      <c r="F640" s="36">
        <v>11.504951648914405</v>
      </c>
      <c r="G640" s="36"/>
      <c r="H640" s="68"/>
      <c r="I640" s="17">
        <v>0.17931371749938529</v>
      </c>
      <c r="J640" s="17">
        <v>0.13856059988589128</v>
      </c>
      <c r="K640" s="17">
        <v>9.5352455664760694E-2</v>
      </c>
      <c r="L640" s="17">
        <v>0.12366406748082995</v>
      </c>
      <c r="M640" s="35">
        <v>9.1999999999999993</v>
      </c>
      <c r="N640" s="69">
        <v>0</v>
      </c>
      <c r="O640" s="27">
        <v>8.0666666666666664</v>
      </c>
      <c r="P640" s="27">
        <v>8.7199999999999989</v>
      </c>
      <c r="Q640" s="29">
        <v>33</v>
      </c>
      <c r="R640" s="29">
        <v>37</v>
      </c>
      <c r="S640" s="29">
        <v>36.6</v>
      </c>
      <c r="T640" s="29">
        <v>1</v>
      </c>
      <c r="U640" s="29">
        <v>30</v>
      </c>
      <c r="V640" s="29">
        <v>1</v>
      </c>
      <c r="W640" s="32">
        <v>0.31428571428571428</v>
      </c>
      <c r="X640" s="63">
        <f t="shared" si="47"/>
        <v>1</v>
      </c>
      <c r="Y640" s="63">
        <f t="shared" si="48"/>
        <v>1</v>
      </c>
      <c r="Z640" s="32">
        <v>0.31430000000000002</v>
      </c>
      <c r="AA640" s="27">
        <v>716.17466501073875</v>
      </c>
      <c r="AB640" s="27"/>
      <c r="AC640" s="27"/>
      <c r="AD640" s="27">
        <v>43177.746876559067</v>
      </c>
      <c r="AE640" s="27">
        <v>638.57899055280518</v>
      </c>
      <c r="AF640" s="27">
        <v>45.89228</v>
      </c>
      <c r="AG640" s="30">
        <v>9.1</v>
      </c>
      <c r="AH640" s="51">
        <v>6.5999999000000003</v>
      </c>
      <c r="AI640" s="53">
        <v>91.609495234605433</v>
      </c>
      <c r="AJ640" s="52">
        <v>5.8600000999999997</v>
      </c>
      <c r="AK640" s="70">
        <v>4.506349856616141E-2</v>
      </c>
      <c r="AL640" s="73">
        <v>0</v>
      </c>
      <c r="AM640" s="73">
        <v>0</v>
      </c>
      <c r="AN640" s="73">
        <v>0</v>
      </c>
      <c r="AO640" s="49"/>
      <c r="AP640" s="17"/>
      <c r="AQ640" s="17"/>
      <c r="AR640" s="17"/>
      <c r="AS640" s="17"/>
      <c r="AT640" s="28"/>
      <c r="AU640" s="17">
        <v>73.89</v>
      </c>
      <c r="AV640" s="17">
        <v>37.590000000000003</v>
      </c>
      <c r="AW640" s="17">
        <v>1.1710280373831776</v>
      </c>
      <c r="AX640" s="17">
        <v>42.857142857142854</v>
      </c>
      <c r="AY640" s="17">
        <v>1.1538461538461537</v>
      </c>
      <c r="AZ640" s="28">
        <v>0</v>
      </c>
    </row>
    <row r="641" spans="1:53" s="29" customFormat="1" ht="14" customHeight="1">
      <c r="A641" s="38" t="s">
        <v>9</v>
      </c>
      <c r="B641" s="39" t="s">
        <v>10</v>
      </c>
      <c r="C641" s="28">
        <v>16</v>
      </c>
      <c r="D641" s="28">
        <v>2010</v>
      </c>
      <c r="E641" s="36">
        <v>14.102393362656256</v>
      </c>
      <c r="F641" s="36">
        <v>14.102393362656256</v>
      </c>
      <c r="G641" s="36"/>
      <c r="H641" s="68"/>
      <c r="I641" s="17">
        <v>0.30452674897119003</v>
      </c>
      <c r="J641" s="17">
        <v>0.27160493827160492</v>
      </c>
      <c r="K641" s="17">
        <v>0.22749935944942146</v>
      </c>
      <c r="L641" s="17">
        <v>0.20374124016854492</v>
      </c>
      <c r="M641" s="35">
        <v>9.4</v>
      </c>
      <c r="N641" s="69">
        <v>0</v>
      </c>
      <c r="O641" s="27">
        <v>9.9666666666666668</v>
      </c>
      <c r="P641" s="27">
        <v>9.8000000000000007</v>
      </c>
      <c r="Q641" s="29">
        <v>8</v>
      </c>
      <c r="R641" s="29">
        <v>16.666666666666668</v>
      </c>
      <c r="S641" s="29">
        <v>20.8</v>
      </c>
      <c r="T641" s="29">
        <v>1</v>
      </c>
      <c r="U641" s="29">
        <v>50</v>
      </c>
      <c r="V641" s="29">
        <v>1</v>
      </c>
      <c r="W641" s="32">
        <v>0.41860465116279072</v>
      </c>
      <c r="X641" s="63">
        <f t="shared" si="47"/>
        <v>1</v>
      </c>
      <c r="Y641" s="63">
        <f t="shared" si="48"/>
        <v>1</v>
      </c>
      <c r="Z641" s="32">
        <v>0.41899999999999998</v>
      </c>
      <c r="AA641" s="27">
        <v>683.70100089273728</v>
      </c>
      <c r="AB641" s="27"/>
      <c r="AC641" s="27"/>
      <c r="AD641" s="27"/>
      <c r="AE641" s="27">
        <v>579.0451591274043</v>
      </c>
      <c r="AF641" s="27">
        <v>43.58023</v>
      </c>
      <c r="AG641" s="30">
        <v>9.4</v>
      </c>
      <c r="AH641" s="51">
        <v>8.5</v>
      </c>
      <c r="AI641" s="53">
        <v>87.054623460607999</v>
      </c>
      <c r="AJ641" s="52">
        <v>3.1500001000000002</v>
      </c>
      <c r="AK641" s="70">
        <v>4.1293532338308458E-2</v>
      </c>
      <c r="AL641" s="73">
        <v>0</v>
      </c>
      <c r="AM641" s="73">
        <v>0</v>
      </c>
      <c r="AN641" s="73">
        <v>0</v>
      </c>
      <c r="AO641" s="49"/>
      <c r="AP641" s="17"/>
      <c r="AQ641" s="17"/>
      <c r="AR641" s="17"/>
      <c r="AS641" s="17"/>
      <c r="AT641" s="28"/>
      <c r="AU641" s="17">
        <v>72.05</v>
      </c>
      <c r="AV641" s="17">
        <v>40.39</v>
      </c>
      <c r="AW641" s="17">
        <v>1.1451658633399489</v>
      </c>
      <c r="AX641" s="17">
        <v>47.368421052631575</v>
      </c>
      <c r="AY641" s="17">
        <v>1.2857142857142858</v>
      </c>
      <c r="AZ641" s="28">
        <v>1</v>
      </c>
    </row>
    <row r="642" spans="1:53" s="29" customFormat="1" ht="14" customHeight="1">
      <c r="A642" s="38" t="s">
        <v>11</v>
      </c>
      <c r="B642" s="39" t="s">
        <v>12</v>
      </c>
      <c r="C642" s="28">
        <v>17</v>
      </c>
      <c r="D642" s="28">
        <v>2010</v>
      </c>
      <c r="E642" s="36">
        <v>13.463503487112325</v>
      </c>
      <c r="F642" s="36">
        <v>13.463503487112325</v>
      </c>
      <c r="G642" s="36"/>
      <c r="H642" s="68"/>
      <c r="I642" s="17">
        <v>1.8246343561800993</v>
      </c>
      <c r="J642" s="17">
        <v>1.7027530828792659</v>
      </c>
      <c r="K642" s="17">
        <v>2.3176070619454219</v>
      </c>
      <c r="L642" s="17">
        <v>2.6506002031405727</v>
      </c>
      <c r="M642" s="35">
        <v>12.8</v>
      </c>
      <c r="N642" s="69">
        <v>0</v>
      </c>
      <c r="O642" s="27">
        <v>13.733333333333334</v>
      </c>
      <c r="P642" s="27">
        <v>14.3</v>
      </c>
      <c r="Q642" s="29">
        <v>58</v>
      </c>
      <c r="R642" s="29">
        <v>67.666666666666671</v>
      </c>
      <c r="S642" s="29">
        <v>63.2</v>
      </c>
      <c r="T642" s="29">
        <v>1</v>
      </c>
      <c r="U642" s="29">
        <v>30</v>
      </c>
      <c r="V642" s="29">
        <v>1</v>
      </c>
      <c r="W642" s="32">
        <v>0.2</v>
      </c>
      <c r="X642" s="63">
        <f t="shared" si="47"/>
        <v>1</v>
      </c>
      <c r="Y642" s="63">
        <f t="shared" si="48"/>
        <v>0</v>
      </c>
      <c r="Z642" s="32">
        <v>0.25</v>
      </c>
      <c r="AA642" s="27">
        <v>506.11491575469637</v>
      </c>
      <c r="AB642" s="27"/>
      <c r="AC642" s="27"/>
      <c r="AD642" s="27"/>
      <c r="AE642" s="27">
        <v>399.64117253687056</v>
      </c>
      <c r="AF642" s="27">
        <v>42.813339999999997</v>
      </c>
      <c r="AG642" s="30">
        <v>12.2</v>
      </c>
      <c r="AH642" s="51">
        <v>7</v>
      </c>
      <c r="AI642" s="53">
        <v>87.114236097101454</v>
      </c>
      <c r="AJ642" s="52">
        <v>7.8099999000000002</v>
      </c>
      <c r="AK642" s="70">
        <v>0.1382511694854264</v>
      </c>
      <c r="AL642" s="73">
        <v>1</v>
      </c>
      <c r="AM642" s="73">
        <v>0</v>
      </c>
      <c r="AN642" s="73">
        <v>0</v>
      </c>
      <c r="AO642" s="49"/>
      <c r="AP642" s="17"/>
      <c r="AQ642" s="17"/>
      <c r="AR642" s="17"/>
      <c r="AS642" s="17"/>
      <c r="AT642" s="28"/>
      <c r="AU642" s="49">
        <v>56.73</v>
      </c>
      <c r="AV642" s="41">
        <v>24.01</v>
      </c>
      <c r="AW642" s="43">
        <v>2.0330228619813719</v>
      </c>
      <c r="AX642" s="43">
        <v>40</v>
      </c>
      <c r="AY642" s="43">
        <v>4</v>
      </c>
      <c r="AZ642" s="19">
        <v>1</v>
      </c>
    </row>
    <row r="643" spans="1:53" s="29" customFormat="1" ht="14" customHeight="1">
      <c r="A643" s="38" t="s">
        <v>13</v>
      </c>
      <c r="B643" s="39" t="s">
        <v>14</v>
      </c>
      <c r="C643" s="28">
        <v>18</v>
      </c>
      <c r="D643" s="28">
        <v>2010</v>
      </c>
      <c r="E643" s="36">
        <v>12.692286552075819</v>
      </c>
      <c r="F643" s="36">
        <v>12.692286552075819</v>
      </c>
      <c r="G643" s="36"/>
      <c r="H643" s="68"/>
      <c r="I643" s="17">
        <v>0.4373897707231067</v>
      </c>
      <c r="J643" s="17">
        <v>0.38800705467372132</v>
      </c>
      <c r="K643" s="17">
        <v>0.41741610561133874</v>
      </c>
      <c r="L643" s="17">
        <v>0.47477836171868742</v>
      </c>
      <c r="M643" s="35">
        <v>11</v>
      </c>
      <c r="N643" s="69">
        <v>0</v>
      </c>
      <c r="O643" s="27">
        <v>12.133333333333333</v>
      </c>
      <c r="P643" s="27">
        <v>12.72</v>
      </c>
      <c r="Q643" s="29">
        <v>42</v>
      </c>
      <c r="R643" s="29">
        <v>37</v>
      </c>
      <c r="S643" s="29">
        <v>49</v>
      </c>
      <c r="T643" s="29">
        <v>1</v>
      </c>
      <c r="U643" s="29">
        <v>30</v>
      </c>
      <c r="V643" s="29">
        <v>0</v>
      </c>
      <c r="W643" s="32">
        <v>0.14705882352941177</v>
      </c>
      <c r="X643" s="63">
        <f t="shared" si="47"/>
        <v>0</v>
      </c>
      <c r="Y643" s="63">
        <f t="shared" si="48"/>
        <v>0</v>
      </c>
      <c r="Z643" s="32">
        <v>0.1176</v>
      </c>
      <c r="AA643" s="27">
        <v>903.04341502436193</v>
      </c>
      <c r="AB643" s="27"/>
      <c r="AC643" s="27"/>
      <c r="AD643" s="27">
        <v>13865.966566067926</v>
      </c>
      <c r="AE643" s="27">
        <v>388.28676000431398</v>
      </c>
      <c r="AF643" s="27">
        <v>43.3645</v>
      </c>
      <c r="AG643" s="30">
        <v>15.299999999999999</v>
      </c>
      <c r="AH643" s="51">
        <v>8.6999998000000005</v>
      </c>
      <c r="AI643" s="53">
        <v>87.127030856538752</v>
      </c>
      <c r="AJ643" s="52">
        <v>7.5999999000000003</v>
      </c>
      <c r="AK643" s="70">
        <v>7.2239058425540917E-2</v>
      </c>
      <c r="AL643" s="73">
        <v>0</v>
      </c>
      <c r="AM643" s="73">
        <v>0</v>
      </c>
      <c r="AN643" s="73">
        <v>0</v>
      </c>
      <c r="AO643" s="49"/>
      <c r="AP643" s="17"/>
      <c r="AQ643" s="17"/>
      <c r="AR643" s="17"/>
      <c r="AS643" s="17"/>
      <c r="AT643" s="28"/>
      <c r="AU643" s="17">
        <v>73.7</v>
      </c>
      <c r="AV643" s="17">
        <v>51.12</v>
      </c>
      <c r="AW643" s="17">
        <v>2.2460456942003511</v>
      </c>
      <c r="AX643" s="17">
        <v>73.333333333333329</v>
      </c>
      <c r="AY643" s="17">
        <v>2.75</v>
      </c>
      <c r="AZ643" s="28">
        <v>1</v>
      </c>
    </row>
    <row r="644" spans="1:53" s="29" customFormat="1" ht="14" customHeight="1">
      <c r="A644" s="38" t="s">
        <v>15</v>
      </c>
      <c r="B644" s="39" t="s">
        <v>16</v>
      </c>
      <c r="C644" s="28">
        <v>19</v>
      </c>
      <c r="D644" s="28">
        <v>2010</v>
      </c>
      <c r="E644" s="36">
        <v>8.9319338123334528</v>
      </c>
      <c r="F644" s="36">
        <v>8.9319338123334528</v>
      </c>
      <c r="G644" s="36"/>
      <c r="H644" s="68"/>
      <c r="I644" s="17">
        <v>0.18982536066818323</v>
      </c>
      <c r="J644" s="17">
        <v>0.13920526449000253</v>
      </c>
      <c r="K644" s="17">
        <v>0.12812108622860527</v>
      </c>
      <c r="L644" s="17">
        <v>0.12321712972465311</v>
      </c>
      <c r="M644" s="35">
        <v>10.7</v>
      </c>
      <c r="N644" s="69">
        <v>0</v>
      </c>
      <c r="O644" s="27">
        <v>12.233333333333334</v>
      </c>
      <c r="P644" s="27">
        <v>13.040000000000001</v>
      </c>
      <c r="Q644" s="29">
        <v>38</v>
      </c>
      <c r="R644" s="29">
        <v>53.333333333333336</v>
      </c>
      <c r="S644" s="29">
        <v>55.8</v>
      </c>
      <c r="T644" s="29">
        <v>1</v>
      </c>
      <c r="U644" s="29">
        <v>30</v>
      </c>
      <c r="V644" s="29">
        <v>1</v>
      </c>
      <c r="W644" s="32">
        <v>0.20930232558139536</v>
      </c>
      <c r="X644" s="63">
        <f t="shared" si="47"/>
        <v>1</v>
      </c>
      <c r="Y644" s="63">
        <f t="shared" si="48"/>
        <v>0</v>
      </c>
      <c r="Z644" s="32">
        <v>0.2432</v>
      </c>
      <c r="AA644" s="27">
        <v>759.25143453883493</v>
      </c>
      <c r="AB644" s="27"/>
      <c r="AC644" s="27"/>
      <c r="AD644" s="27"/>
      <c r="AE644" s="27">
        <v>447.55593970903124</v>
      </c>
      <c r="AF644" s="27">
        <v>42.874719999999996</v>
      </c>
      <c r="AG644" s="30">
        <v>9.6999999999999993</v>
      </c>
      <c r="AH644" s="51">
        <v>8.6999998000000005</v>
      </c>
      <c r="AI644" s="53">
        <v>88.672480396012119</v>
      </c>
      <c r="AJ644" s="52">
        <v>5.6300001000000002</v>
      </c>
      <c r="AK644" s="70">
        <v>5.9661957618567102E-2</v>
      </c>
      <c r="AL644" s="73">
        <v>1</v>
      </c>
      <c r="AM644" s="73">
        <v>0</v>
      </c>
      <c r="AN644" s="73">
        <v>0</v>
      </c>
      <c r="AO644" s="49"/>
      <c r="AP644" s="17"/>
      <c r="AQ644" s="17"/>
      <c r="AR644" s="17"/>
      <c r="AS644" s="17"/>
      <c r="AT644" s="28"/>
      <c r="AU644" s="49">
        <v>71.45</v>
      </c>
      <c r="AV644" s="17">
        <v>35.14</v>
      </c>
      <c r="AW644" s="43">
        <v>2.2198357548957675</v>
      </c>
      <c r="AX644" s="43">
        <v>50</v>
      </c>
      <c r="AY644" s="43">
        <v>5.5</v>
      </c>
      <c r="AZ644" s="19">
        <v>1</v>
      </c>
    </row>
    <row r="645" spans="1:53" s="29" customFormat="1" ht="14" customHeight="1">
      <c r="A645" s="38" t="s">
        <v>17</v>
      </c>
      <c r="B645" s="39" t="s">
        <v>18</v>
      </c>
      <c r="C645" s="28">
        <v>20</v>
      </c>
      <c r="D645" s="28">
        <v>2010</v>
      </c>
      <c r="E645" s="36">
        <v>9.9017330789781042</v>
      </c>
      <c r="F645" s="36">
        <v>9.9017330789781042</v>
      </c>
      <c r="G645" s="36"/>
      <c r="H645" s="68"/>
      <c r="I645" s="17">
        <v>0.11693952555963394</v>
      </c>
      <c r="J645" s="17">
        <v>0</v>
      </c>
      <c r="K645" s="17">
        <v>2.3714330322636076E-2</v>
      </c>
      <c r="L645" s="17">
        <v>2.2031953636422068E-2</v>
      </c>
      <c r="M645" s="35">
        <v>9.6999999999999993</v>
      </c>
      <c r="N645" s="69">
        <v>0</v>
      </c>
      <c r="O645" s="27">
        <v>10.199999999999999</v>
      </c>
      <c r="P645" s="27">
        <v>11.780000000000001</v>
      </c>
      <c r="Q645" s="29">
        <v>33</v>
      </c>
      <c r="R645" s="29">
        <v>34.333333333333336</v>
      </c>
      <c r="S645" s="29">
        <v>32.200000000000003</v>
      </c>
      <c r="T645" s="29">
        <v>1</v>
      </c>
      <c r="U645" s="29">
        <v>30</v>
      </c>
      <c r="V645" s="29">
        <v>1</v>
      </c>
      <c r="W645" s="32">
        <v>0.20833333333333334</v>
      </c>
      <c r="X645" s="63">
        <f t="shared" si="47"/>
        <v>1</v>
      </c>
      <c r="Y645" s="63">
        <f t="shared" si="48"/>
        <v>0</v>
      </c>
      <c r="Z645" s="32">
        <v>0.20829999999999999</v>
      </c>
      <c r="AA645" s="27">
        <v>811.24539167061812</v>
      </c>
      <c r="AB645" s="27"/>
      <c r="AC645" s="27"/>
      <c r="AD645" s="27"/>
      <c r="AE645" s="27">
        <v>1108.5705664539857</v>
      </c>
      <c r="AF645" s="27">
        <v>39.589700000000001</v>
      </c>
      <c r="AG645" s="30">
        <v>0.90000000000000013</v>
      </c>
      <c r="AH645" s="51">
        <v>5.3000002000000004</v>
      </c>
      <c r="AI645" s="53">
        <v>96.086712122760659</v>
      </c>
      <c r="AJ645" s="52">
        <v>1.1200000000000001</v>
      </c>
      <c r="AK645" s="70">
        <v>7.9513717759158858E-2</v>
      </c>
      <c r="AL645" s="73">
        <v>0</v>
      </c>
      <c r="AM645" s="73">
        <v>0</v>
      </c>
      <c r="AN645" s="73">
        <v>0</v>
      </c>
      <c r="AO645" s="49"/>
      <c r="AP645" s="17"/>
      <c r="AQ645" s="17"/>
      <c r="AR645" s="17"/>
      <c r="AS645" s="17"/>
      <c r="AT645" s="28"/>
      <c r="AU645" s="17">
        <v>78.290000000000006</v>
      </c>
      <c r="AV645" s="17">
        <v>60.18</v>
      </c>
      <c r="AW645" s="17">
        <v>2.5264483627204029</v>
      </c>
      <c r="AX645" s="17">
        <v>70</v>
      </c>
      <c r="AY645" s="17">
        <v>3.5</v>
      </c>
      <c r="AZ645" s="28">
        <v>1</v>
      </c>
    </row>
    <row r="646" spans="1:53" s="29" customFormat="1" ht="14" customHeight="1">
      <c r="A646" s="38" t="s">
        <v>19</v>
      </c>
      <c r="B646" s="39" t="s">
        <v>20</v>
      </c>
      <c r="C646" s="28">
        <v>21</v>
      </c>
      <c r="D646" s="28">
        <v>2010</v>
      </c>
      <c r="E646" s="36">
        <v>9.8937338940285358</v>
      </c>
      <c r="F646" s="36">
        <v>9.8937338940285358</v>
      </c>
      <c r="G646" s="36"/>
      <c r="H646" s="68"/>
      <c r="I646" s="17">
        <v>0.26000261873141417</v>
      </c>
      <c r="J646" s="17">
        <v>0.15525336226408035</v>
      </c>
      <c r="K646" s="17">
        <v>0.16352243430314894</v>
      </c>
      <c r="L646" s="17">
        <v>0.181722761611464</v>
      </c>
      <c r="M646" s="35">
        <v>10.3</v>
      </c>
      <c r="N646" s="69">
        <v>0</v>
      </c>
      <c r="O646" s="27">
        <v>10.966666666666669</v>
      </c>
      <c r="P646" s="27">
        <v>11.1</v>
      </c>
      <c r="Q646" s="29">
        <v>26</v>
      </c>
      <c r="R646" s="29">
        <v>43.333333333333336</v>
      </c>
      <c r="S646" s="29">
        <v>40.4</v>
      </c>
      <c r="T646" s="29">
        <v>1</v>
      </c>
      <c r="U646" s="29">
        <v>33</v>
      </c>
      <c r="V646" s="29">
        <v>1</v>
      </c>
      <c r="W646" s="32">
        <v>0.32</v>
      </c>
      <c r="X646" s="63">
        <f t="shared" si="47"/>
        <v>1</v>
      </c>
      <c r="Y646" s="63">
        <f t="shared" si="48"/>
        <v>1</v>
      </c>
      <c r="Z646" s="32">
        <v>0.32</v>
      </c>
      <c r="AA646" s="27">
        <v>760.89974034829243</v>
      </c>
      <c r="AB646" s="27"/>
      <c r="AC646" s="27"/>
      <c r="AD646" s="27">
        <v>18572.764879747472</v>
      </c>
      <c r="AE646" s="27">
        <v>536.03498594017117</v>
      </c>
      <c r="AF646" s="27">
        <v>42.280319999999996</v>
      </c>
      <c r="AG646" s="30">
        <v>12.185128205128207</v>
      </c>
      <c r="AH646" s="51">
        <v>11.8</v>
      </c>
      <c r="AI646" s="53">
        <v>90.850254669142984</v>
      </c>
      <c r="AJ646" s="52">
        <v>24.02</v>
      </c>
      <c r="AK646" s="70">
        <v>7.1135611077664057E-2</v>
      </c>
      <c r="AL646" s="73">
        <v>0</v>
      </c>
      <c r="AM646" s="73">
        <v>0</v>
      </c>
      <c r="AN646" s="73">
        <v>0</v>
      </c>
      <c r="AO646" s="49"/>
      <c r="AP646" s="17"/>
      <c r="AQ646" s="17"/>
      <c r="AR646" s="17"/>
      <c r="AS646" s="17"/>
      <c r="AT646" s="28"/>
      <c r="AU646" s="17">
        <v>77.040000000000006</v>
      </c>
      <c r="AV646" s="17">
        <v>50.3</v>
      </c>
      <c r="AW646" s="17">
        <v>1.1981896141019532</v>
      </c>
      <c r="AX646" s="17">
        <v>56.000000000000007</v>
      </c>
      <c r="AY646" s="17">
        <v>1.2727272727272727</v>
      </c>
      <c r="AZ646" s="28">
        <v>0</v>
      </c>
    </row>
    <row r="647" spans="1:53" s="29" customFormat="1" ht="14" customHeight="1">
      <c r="A647" s="38" t="s">
        <v>61</v>
      </c>
      <c r="B647" s="39" t="s">
        <v>40</v>
      </c>
      <c r="C647" s="28">
        <v>22</v>
      </c>
      <c r="D647" s="28">
        <v>2010</v>
      </c>
      <c r="E647" s="36">
        <v>9.4236197893032525</v>
      </c>
      <c r="F647" s="36">
        <v>9.4236197893032525</v>
      </c>
      <c r="G647" s="36"/>
      <c r="H647" s="68"/>
      <c r="I647" s="17">
        <v>1.6155758077879057</v>
      </c>
      <c r="J647" s="17">
        <v>1.4617114451414368</v>
      </c>
      <c r="K647" s="17">
        <v>2.1347013701379285</v>
      </c>
      <c r="L647" s="17">
        <v>2.6552269853055948</v>
      </c>
      <c r="M647" s="35">
        <v>14</v>
      </c>
      <c r="N647" s="69">
        <v>0</v>
      </c>
      <c r="O647" s="27">
        <v>12.166666666666666</v>
      </c>
      <c r="P647" s="27">
        <v>12.48</v>
      </c>
      <c r="Q647" s="29">
        <v>17</v>
      </c>
      <c r="R647" s="29">
        <v>51.333333333333336</v>
      </c>
      <c r="S647" s="29">
        <v>47.4</v>
      </c>
      <c r="T647" s="29">
        <v>1</v>
      </c>
      <c r="U647" s="29">
        <v>50</v>
      </c>
      <c r="V647" s="29">
        <v>1</v>
      </c>
      <c r="W647" s="32">
        <v>0.5</v>
      </c>
      <c r="X647" s="63">
        <f t="shared" si="47"/>
        <v>1</v>
      </c>
      <c r="Y647" s="63">
        <f t="shared" si="48"/>
        <v>1</v>
      </c>
      <c r="Z647" s="32">
        <v>0.5</v>
      </c>
      <c r="AA647" s="27">
        <v>558.14403563712335</v>
      </c>
      <c r="AB647" s="27"/>
      <c r="AC647" s="27"/>
      <c r="AD647" s="27"/>
      <c r="AE647" s="27">
        <v>325.49600498404817</v>
      </c>
      <c r="AF647" s="27">
        <v>39.895800000000001</v>
      </c>
      <c r="AG647" s="30">
        <v>15.9</v>
      </c>
      <c r="AH647" s="51">
        <v>7.6999997999999996</v>
      </c>
      <c r="AI647" s="53">
        <v>68.698498637309129</v>
      </c>
      <c r="AJ647" s="52">
        <v>6.4099997999999996</v>
      </c>
      <c r="AK647" s="70">
        <v>0.15029066453892626</v>
      </c>
      <c r="AL647" s="73">
        <v>0</v>
      </c>
      <c r="AM647" s="73">
        <v>0</v>
      </c>
      <c r="AN647" s="73">
        <v>0</v>
      </c>
      <c r="AO647" s="49"/>
      <c r="AP647" s="17"/>
      <c r="AQ647" s="17"/>
      <c r="AR647" s="17"/>
      <c r="AS647" s="17"/>
      <c r="AT647" s="28"/>
      <c r="AU647" s="49">
        <v>57.72</v>
      </c>
      <c r="AV647" s="41">
        <v>59.5</v>
      </c>
      <c r="AW647" s="43">
        <v>5.6132075471698117</v>
      </c>
      <c r="AX647" s="43">
        <v>67.5</v>
      </c>
      <c r="AY647" s="43">
        <v>6.75</v>
      </c>
      <c r="AZ647" s="19">
        <v>1</v>
      </c>
    </row>
    <row r="648" spans="1:53" s="29" customFormat="1" ht="14" customHeight="1">
      <c r="A648" s="38" t="s">
        <v>41</v>
      </c>
      <c r="B648" s="39" t="s">
        <v>42</v>
      </c>
      <c r="C648" s="28">
        <v>23</v>
      </c>
      <c r="D648" s="28">
        <v>2010</v>
      </c>
      <c r="E648" s="36">
        <v>8.9416524189273083</v>
      </c>
      <c r="F648" s="36">
        <v>8.9416524189273083</v>
      </c>
      <c r="G648" s="36"/>
      <c r="H648" s="68"/>
      <c r="I648" s="17">
        <v>8.064516129032695E-2</v>
      </c>
      <c r="J648" s="17">
        <v>8.0645161290322578E-2</v>
      </c>
      <c r="K648" s="17">
        <v>0.17869851355859775</v>
      </c>
      <c r="L648" s="17">
        <v>0.13160099397092057</v>
      </c>
      <c r="M648" s="35">
        <v>9.9</v>
      </c>
      <c r="N648" s="69">
        <v>0</v>
      </c>
      <c r="O648" s="27">
        <v>7.0999999999999988</v>
      </c>
      <c r="P648" s="27">
        <v>8.48</v>
      </c>
      <c r="Q648" s="29">
        <v>0</v>
      </c>
      <c r="R648" s="29">
        <v>25.333333333333332</v>
      </c>
      <c r="S648" s="29">
        <v>15.2</v>
      </c>
      <c r="T648" s="29">
        <v>1</v>
      </c>
      <c r="U648" s="29">
        <v>30</v>
      </c>
      <c r="V648" s="29">
        <v>1</v>
      </c>
      <c r="W648" s="32">
        <v>0.26666666666666666</v>
      </c>
      <c r="X648" s="63">
        <f t="shared" si="47"/>
        <v>1</v>
      </c>
      <c r="Y648" s="63">
        <f t="shared" si="48"/>
        <v>0</v>
      </c>
      <c r="Z648" s="32">
        <v>0.26669999999999999</v>
      </c>
      <c r="AA648" s="27">
        <v>902.78546531631935</v>
      </c>
      <c r="AB648" s="27"/>
      <c r="AC648" s="27"/>
      <c r="AD648" s="27"/>
      <c r="AE648" s="27">
        <v>1032.6069854654984</v>
      </c>
      <c r="AF648" s="27">
        <v>38.210749999999997</v>
      </c>
      <c r="AG648" s="30">
        <v>2.6</v>
      </c>
      <c r="AH648" s="51">
        <v>3.8</v>
      </c>
      <c r="AI648" s="53">
        <v>98.811469229133195</v>
      </c>
      <c r="AJ648" s="52">
        <v>0.13</v>
      </c>
      <c r="AK648" s="70">
        <v>1.66732830488289E-2</v>
      </c>
      <c r="AL648" s="73">
        <v>0</v>
      </c>
      <c r="AM648" s="73">
        <v>0</v>
      </c>
      <c r="AN648" s="73">
        <v>0</v>
      </c>
      <c r="AO648" s="49"/>
      <c r="AP648" s="17"/>
      <c r="AQ648" s="17"/>
      <c r="AR648" s="17"/>
      <c r="AS648" s="17"/>
      <c r="AT648" s="28"/>
      <c r="AU648" s="17">
        <v>68.78</v>
      </c>
      <c r="AV648" s="17">
        <v>24.32</v>
      </c>
      <c r="AW648" s="17">
        <v>1.4730466384009691</v>
      </c>
      <c r="AX648" s="17">
        <v>40</v>
      </c>
      <c r="AY648" s="17">
        <v>1.5</v>
      </c>
      <c r="AZ648" s="28">
        <v>0</v>
      </c>
    </row>
    <row r="649" spans="1:53" s="29" customFormat="1" ht="14" customHeight="1">
      <c r="A649" s="38" t="s">
        <v>43</v>
      </c>
      <c r="B649" s="39" t="s">
        <v>62</v>
      </c>
      <c r="C649" s="28">
        <v>24</v>
      </c>
      <c r="D649" s="28">
        <v>2010</v>
      </c>
      <c r="E649" s="36">
        <v>12.741498840525569</v>
      </c>
      <c r="F649" s="36">
        <v>12.741498840525569</v>
      </c>
      <c r="G649" s="36"/>
      <c r="H649" s="68"/>
      <c r="I649" s="17">
        <v>0.64482511561257949</v>
      </c>
      <c r="J649" s="17">
        <v>0.59597472806617602</v>
      </c>
      <c r="K649" s="17">
        <v>0.37662458016515493</v>
      </c>
      <c r="L649" s="17">
        <v>0.44704388684426022</v>
      </c>
      <c r="M649" s="35">
        <v>14.1</v>
      </c>
      <c r="N649" s="69">
        <v>0</v>
      </c>
      <c r="O649" s="27">
        <v>13.666666666666666</v>
      </c>
      <c r="P649" s="27">
        <v>13.48</v>
      </c>
      <c r="Q649" s="29">
        <v>30</v>
      </c>
      <c r="R649" s="29">
        <v>36.666666666666664</v>
      </c>
      <c r="S649" s="29">
        <v>48.8</v>
      </c>
      <c r="T649" s="29">
        <v>1</v>
      </c>
      <c r="U649" s="29">
        <v>30</v>
      </c>
      <c r="V649" s="29">
        <v>1</v>
      </c>
      <c r="W649" s="32">
        <v>0.26530612244897961</v>
      </c>
      <c r="X649" s="63">
        <f t="shared" si="47"/>
        <v>1</v>
      </c>
      <c r="Y649" s="63">
        <f t="shared" si="48"/>
        <v>0</v>
      </c>
      <c r="Z649" s="32">
        <v>0.245</v>
      </c>
      <c r="AA649" s="27">
        <v>641.59294377300671</v>
      </c>
      <c r="AB649" s="27"/>
      <c r="AC649" s="27"/>
      <c r="AD649" s="27"/>
      <c r="AE649" s="27">
        <v>466.21815459336858</v>
      </c>
      <c r="AF649" s="27">
        <v>44.899070000000002</v>
      </c>
      <c r="AG649" s="30">
        <v>10.3</v>
      </c>
      <c r="AH649" s="51">
        <v>8</v>
      </c>
      <c r="AI649" s="53">
        <v>80.812153610314098</v>
      </c>
      <c r="AJ649" s="52">
        <v>64.300003000000004</v>
      </c>
      <c r="AK649" s="70">
        <v>7.5361842105263158E-2</v>
      </c>
      <c r="AL649" s="73">
        <v>0</v>
      </c>
      <c r="AM649" s="73">
        <v>0</v>
      </c>
      <c r="AN649" s="73">
        <v>0</v>
      </c>
      <c r="AO649" s="49"/>
      <c r="AP649" s="17"/>
      <c r="AQ649" s="17"/>
      <c r="AR649" s="17"/>
      <c r="AS649" s="17"/>
      <c r="AT649" s="28"/>
      <c r="AU649" s="17">
        <v>65.900000000000006</v>
      </c>
      <c r="AV649" s="17">
        <v>39.46</v>
      </c>
      <c r="AW649" s="17">
        <v>7.1876138433515484</v>
      </c>
      <c r="AX649" s="17">
        <v>55.102040816326522</v>
      </c>
      <c r="AY649" s="17">
        <v>9</v>
      </c>
      <c r="AZ649" s="28">
        <v>1</v>
      </c>
    </row>
    <row r="650" spans="1:53" s="29" customFormat="1" ht="14" customHeight="1">
      <c r="A650" s="38" t="s">
        <v>47</v>
      </c>
      <c r="B650" s="39" t="s">
        <v>48</v>
      </c>
      <c r="C650" s="28">
        <v>1</v>
      </c>
      <c r="D650" s="28">
        <v>2011</v>
      </c>
      <c r="E650" s="36">
        <v>6.981711707642714</v>
      </c>
      <c r="F650" s="36">
        <v>6.9819402589361426</v>
      </c>
      <c r="G650" s="36"/>
      <c r="H650" s="68"/>
      <c r="I650" s="17">
        <v>1.1652504815817144</v>
      </c>
      <c r="J650" s="17">
        <v>0.11778563015312131</v>
      </c>
      <c r="K650" s="17">
        <v>0.12802386677404443</v>
      </c>
      <c r="L650" s="17">
        <v>0.13423437291126467</v>
      </c>
      <c r="M650" s="35">
        <v>11.8</v>
      </c>
      <c r="N650" s="69">
        <v>0</v>
      </c>
      <c r="O650" s="27">
        <v>12.1</v>
      </c>
      <c r="P650" s="27">
        <v>12.459999999999999</v>
      </c>
      <c r="Q650" s="29">
        <v>32</v>
      </c>
      <c r="R650" s="29">
        <v>38.666666666666664</v>
      </c>
      <c r="S650" s="29">
        <v>37</v>
      </c>
      <c r="T650" s="29">
        <v>1</v>
      </c>
      <c r="U650" s="29">
        <v>30</v>
      </c>
      <c r="V650" s="29">
        <v>1</v>
      </c>
      <c r="W650" s="32">
        <v>0.25</v>
      </c>
      <c r="X650" s="63">
        <f t="shared" si="47"/>
        <v>1</v>
      </c>
      <c r="Y650" s="63">
        <f t="shared" si="48"/>
        <v>0</v>
      </c>
      <c r="Z650" s="32">
        <v>0.23910000000000001</v>
      </c>
      <c r="AA650" s="27">
        <v>960.91040095365815</v>
      </c>
      <c r="AB650" s="27"/>
      <c r="AC650" s="27"/>
      <c r="AD650" s="27">
        <v>21219.541845227621</v>
      </c>
      <c r="AE650" s="27">
        <v>590.11869007865118</v>
      </c>
      <c r="AF650" s="27">
        <v>39.966270000000002</v>
      </c>
      <c r="AG650" s="30">
        <v>7.0137819969486364</v>
      </c>
      <c r="AH650" s="51">
        <v>10.8</v>
      </c>
      <c r="AI650" s="52">
        <v>97.299997000000005</v>
      </c>
      <c r="AJ650" s="62">
        <v>51.495998999999998</v>
      </c>
      <c r="AK650" s="70">
        <v>4.3221963435496835E-2</v>
      </c>
      <c r="AL650" s="73">
        <v>1</v>
      </c>
      <c r="AM650" s="73">
        <v>1</v>
      </c>
      <c r="AN650" s="73">
        <v>0</v>
      </c>
      <c r="AO650" s="49">
        <v>80.53</v>
      </c>
      <c r="AP650" s="41">
        <v>49.95</v>
      </c>
      <c r="AQ650" s="43">
        <v>3.2711198428290769</v>
      </c>
      <c r="AR650" s="41">
        <v>56.521739130434781</v>
      </c>
      <c r="AS650" s="43">
        <v>2.3636363636363638</v>
      </c>
      <c r="AT650" s="19">
        <v>1</v>
      </c>
      <c r="AU650" s="49">
        <v>80.53</v>
      </c>
      <c r="AV650" s="41">
        <v>49.95</v>
      </c>
      <c r="AW650" s="43">
        <v>3.2711198428290769</v>
      </c>
      <c r="AX650" s="43">
        <v>56.521739130434781</v>
      </c>
      <c r="AY650" s="43">
        <v>2.3636363636363638</v>
      </c>
      <c r="AZ650" s="19">
        <v>1</v>
      </c>
      <c r="BA650" s="15"/>
    </row>
    <row r="651" spans="1:53" s="29" customFormat="1" ht="14" customHeight="1">
      <c r="A651" s="38" t="s">
        <v>33</v>
      </c>
      <c r="B651" s="39" t="s">
        <v>34</v>
      </c>
      <c r="C651" s="28">
        <v>2</v>
      </c>
      <c r="D651" s="28">
        <v>2011</v>
      </c>
      <c r="E651" s="36">
        <v>22.694441411471736</v>
      </c>
      <c r="F651" s="36">
        <v>22.694441411471736</v>
      </c>
      <c r="G651" s="36"/>
      <c r="H651" s="68"/>
      <c r="I651" s="17">
        <v>0.33429803319354745</v>
      </c>
      <c r="J651" s="17">
        <v>0.61152728940528978</v>
      </c>
      <c r="K651" s="17">
        <v>0.37247781217633058</v>
      </c>
      <c r="L651" s="17">
        <v>0.32157949379263806</v>
      </c>
      <c r="M651" s="35">
        <v>8.8000000000000007</v>
      </c>
      <c r="N651" s="69">
        <v>0</v>
      </c>
      <c r="O651" s="27">
        <v>8.1</v>
      </c>
      <c r="P651" s="27">
        <v>8.0800000000000018</v>
      </c>
      <c r="Q651" s="29">
        <v>13</v>
      </c>
      <c r="R651" s="29">
        <v>13.333333333333334</v>
      </c>
      <c r="S651" s="29">
        <v>16.399999999999999</v>
      </c>
      <c r="T651" s="29">
        <v>1</v>
      </c>
      <c r="U651" s="29">
        <v>30</v>
      </c>
      <c r="V651" s="29">
        <v>1</v>
      </c>
      <c r="W651" s="32">
        <v>0.35</v>
      </c>
      <c r="X651" s="63">
        <f t="shared" si="47"/>
        <v>1</v>
      </c>
      <c r="Y651" s="63">
        <f t="shared" si="48"/>
        <v>1</v>
      </c>
      <c r="Z651" s="32">
        <v>0.35</v>
      </c>
      <c r="AA651" s="27">
        <v>1482.3272597498387</v>
      </c>
      <c r="AB651" s="27"/>
      <c r="AC651" s="27"/>
      <c r="AD651" s="27">
        <v>91242.481391868962</v>
      </c>
      <c r="AE651" s="27">
        <v>1094.1430739309208</v>
      </c>
      <c r="AF651" s="27">
        <v>40.659790000000001</v>
      </c>
      <c r="AG651" s="30">
        <v>2.2999999999999998</v>
      </c>
      <c r="AH651" s="51">
        <v>16.25</v>
      </c>
      <c r="AI651" s="52">
        <v>100</v>
      </c>
      <c r="AJ651" s="62">
        <v>14515.528</v>
      </c>
      <c r="AK651" s="70">
        <v>1.8926678445229682E-2</v>
      </c>
      <c r="AL651" s="73">
        <v>1</v>
      </c>
      <c r="AM651" s="73">
        <v>1</v>
      </c>
      <c r="AN651" s="73">
        <v>0</v>
      </c>
      <c r="AO651" s="49">
        <v>73.150000000000006</v>
      </c>
      <c r="AP651" s="41">
        <v>44.95</v>
      </c>
      <c r="AQ651" s="43">
        <v>3.2061340941512126</v>
      </c>
      <c r="AR651" s="41">
        <v>53.333333333333336</v>
      </c>
      <c r="AS651" s="43">
        <v>3.2</v>
      </c>
      <c r="AT651" s="19">
        <v>0</v>
      </c>
      <c r="AU651" s="49">
        <v>73.150000000000006</v>
      </c>
      <c r="AV651" s="41">
        <v>44.95</v>
      </c>
      <c r="AW651" s="43">
        <v>3.2061340941512126</v>
      </c>
      <c r="AX651" s="43">
        <v>53.333333333333336</v>
      </c>
      <c r="AY651" s="43">
        <v>3.2</v>
      </c>
      <c r="AZ651" s="19">
        <v>0</v>
      </c>
    </row>
    <row r="652" spans="1:53" s="29" customFormat="1" ht="14" customHeight="1">
      <c r="A652" s="38" t="s">
        <v>35</v>
      </c>
      <c r="B652" s="39" t="s">
        <v>36</v>
      </c>
      <c r="C652" s="28">
        <v>3</v>
      </c>
      <c r="D652" s="28">
        <v>2011</v>
      </c>
      <c r="E652" s="36">
        <v>10.034792158818021</v>
      </c>
      <c r="F652" s="36">
        <v>10.034792158818021</v>
      </c>
      <c r="G652" s="36"/>
      <c r="H652" s="68"/>
      <c r="I652" s="17">
        <v>0.64210365387555868</v>
      </c>
      <c r="J652" s="17">
        <v>2.419781202976941</v>
      </c>
      <c r="K652" s="17">
        <v>1.563249883011909</v>
      </c>
      <c r="L652" s="17">
        <v>1.5614877270353968</v>
      </c>
      <c r="M652" s="35">
        <v>14</v>
      </c>
      <c r="N652" s="69">
        <v>0</v>
      </c>
      <c r="O652" s="27">
        <v>14.633333333333333</v>
      </c>
      <c r="P652" s="27">
        <v>14.819999999999999</v>
      </c>
      <c r="Q652" s="29">
        <v>76</v>
      </c>
      <c r="R652" s="29">
        <v>83.666666666666671</v>
      </c>
      <c r="S652" s="29">
        <v>73</v>
      </c>
      <c r="T652" s="29">
        <v>1</v>
      </c>
      <c r="U652" s="29">
        <v>30</v>
      </c>
      <c r="V652" s="29">
        <v>1</v>
      </c>
      <c r="W652" s="32">
        <v>0.29268292682926828</v>
      </c>
      <c r="X652" s="63">
        <f t="shared" si="47"/>
        <v>1</v>
      </c>
      <c r="Y652" s="63">
        <f t="shared" si="48"/>
        <v>0</v>
      </c>
      <c r="Z652" s="32"/>
      <c r="AA652" s="27">
        <v>584.66467266323184</v>
      </c>
      <c r="AB652" s="27"/>
      <c r="AC652" s="27"/>
      <c r="AD652" s="27"/>
      <c r="AE652" s="27">
        <v>452.5395611381644</v>
      </c>
      <c r="AF652" s="27">
        <v>42.619880000000002</v>
      </c>
      <c r="AG652" s="30">
        <v>10</v>
      </c>
      <c r="AH652" s="51">
        <v>8.0750001999999999</v>
      </c>
      <c r="AI652" s="52">
        <v>77.459998999999996</v>
      </c>
      <c r="AJ652" s="62">
        <v>3.6179999</v>
      </c>
      <c r="AK652" s="70">
        <v>7.782337741298069E-2</v>
      </c>
      <c r="AL652" s="73">
        <v>1</v>
      </c>
      <c r="AM652" s="73">
        <v>1</v>
      </c>
      <c r="AN652" s="73">
        <v>0</v>
      </c>
      <c r="AO652" s="49">
        <v>72.11</v>
      </c>
      <c r="AP652" s="41">
        <v>47.35</v>
      </c>
      <c r="AQ652" s="43">
        <v>1.0464088397790055</v>
      </c>
      <c r="AR652" s="41">
        <v>50</v>
      </c>
      <c r="AS652" s="43">
        <v>1</v>
      </c>
      <c r="AT652" s="19">
        <v>1</v>
      </c>
      <c r="AU652" s="49">
        <v>72.11</v>
      </c>
      <c r="AV652" s="41">
        <v>47.35</v>
      </c>
      <c r="AW652" s="43">
        <v>1.0464088397790055</v>
      </c>
      <c r="AX652" s="43">
        <v>50</v>
      </c>
      <c r="AY652" s="43">
        <v>1</v>
      </c>
      <c r="AZ652" s="19">
        <v>1</v>
      </c>
    </row>
    <row r="653" spans="1:53" s="29" customFormat="1" ht="14" customHeight="1">
      <c r="A653" s="38" t="s">
        <v>37</v>
      </c>
      <c r="B653" s="39" t="s">
        <v>23</v>
      </c>
      <c r="C653" s="28">
        <v>4</v>
      </c>
      <c r="D653" s="28">
        <v>2011</v>
      </c>
      <c r="E653" s="36">
        <v>9.4160096682097887</v>
      </c>
      <c r="F653" s="36">
        <v>10.370389503146878</v>
      </c>
      <c r="G653" s="36"/>
      <c r="H653" s="68"/>
      <c r="I653" s="17">
        <v>3.2046850217576917</v>
      </c>
      <c r="J653" s="17">
        <v>0.15489467162329618</v>
      </c>
      <c r="K653" s="17">
        <v>1.752388820047927</v>
      </c>
      <c r="L653" s="17">
        <v>1.6429936499321265</v>
      </c>
      <c r="M653" s="35">
        <v>11.4</v>
      </c>
      <c r="N653" s="69">
        <v>0</v>
      </c>
      <c r="O653" s="27">
        <v>14.633333333333333</v>
      </c>
      <c r="P653" s="27">
        <v>16.62</v>
      </c>
      <c r="Q653" s="29">
        <v>86</v>
      </c>
      <c r="R653" s="29">
        <v>86</v>
      </c>
      <c r="S653" s="29">
        <v>80.599999999999994</v>
      </c>
      <c r="T653" s="29">
        <v>1</v>
      </c>
      <c r="U653" s="29">
        <v>30</v>
      </c>
      <c r="V653" s="29">
        <v>1</v>
      </c>
      <c r="W653" s="32">
        <v>0.34375</v>
      </c>
      <c r="X653" s="63">
        <f t="shared" si="47"/>
        <v>1</v>
      </c>
      <c r="Y653" s="63">
        <f t="shared" si="48"/>
        <v>1</v>
      </c>
      <c r="Z653" s="32">
        <v>0.34380000000000005</v>
      </c>
      <c r="AA653" s="27">
        <v>801.622279035725</v>
      </c>
      <c r="AB653" s="27"/>
      <c r="AC653" s="27"/>
      <c r="AD653" s="27"/>
      <c r="AE653" s="27">
        <v>328.38243271379861</v>
      </c>
      <c r="AF653" s="27">
        <v>37.709969999999998</v>
      </c>
      <c r="AG653" s="30">
        <v>14.2</v>
      </c>
      <c r="AH653" s="51">
        <v>7.0750000000000002</v>
      </c>
      <c r="AI653" s="52">
        <v>85.159998999999999</v>
      </c>
      <c r="AJ653" s="62">
        <v>10.672000000000001</v>
      </c>
      <c r="AK653" s="70">
        <v>0.18715266426936908</v>
      </c>
      <c r="AL653" s="73">
        <v>1</v>
      </c>
      <c r="AM653" s="73">
        <v>1</v>
      </c>
      <c r="AN653" s="73">
        <v>0</v>
      </c>
      <c r="AO653" s="49">
        <v>73.83</v>
      </c>
      <c r="AP653" s="41">
        <v>62.83</v>
      </c>
      <c r="AQ653" s="43">
        <v>1.9683583959899749</v>
      </c>
      <c r="AR653" s="41">
        <v>68.75</v>
      </c>
      <c r="AS653" s="43">
        <v>2.2000000000000002</v>
      </c>
      <c r="AT653" s="19">
        <v>1</v>
      </c>
      <c r="AU653" s="49">
        <v>73.83</v>
      </c>
      <c r="AV653" s="41">
        <v>62.83</v>
      </c>
      <c r="AW653" s="43">
        <v>1.9683583959899749</v>
      </c>
      <c r="AX653" s="43">
        <v>68.75</v>
      </c>
      <c r="AY653" s="43">
        <v>2.2000000000000002</v>
      </c>
      <c r="AZ653" s="19">
        <v>1</v>
      </c>
    </row>
    <row r="654" spans="1:53" s="29" customFormat="1" ht="14" customHeight="1">
      <c r="A654" s="38" t="s">
        <v>24</v>
      </c>
      <c r="B654" s="39" t="s">
        <v>25</v>
      </c>
      <c r="C654" s="28">
        <v>5</v>
      </c>
      <c r="D654" s="28">
        <v>2011</v>
      </c>
      <c r="E654" s="36">
        <v>10.306054653285734</v>
      </c>
      <c r="F654" s="36">
        <v>10.306054653285734</v>
      </c>
      <c r="G654" s="36"/>
      <c r="H654" s="68"/>
      <c r="I654" s="17">
        <v>0.21685254027261625</v>
      </c>
      <c r="J654" s="17">
        <v>0.2917724883350068</v>
      </c>
      <c r="K654" s="17">
        <v>0.19187081626268157</v>
      </c>
      <c r="L654" s="17">
        <v>0.18014580614805747</v>
      </c>
      <c r="M654" s="35">
        <v>10.199999999999999</v>
      </c>
      <c r="N654" s="69">
        <v>0</v>
      </c>
      <c r="O654" s="27">
        <v>9.8000000000000007</v>
      </c>
      <c r="P654" s="27">
        <v>10.16</v>
      </c>
      <c r="Q654" s="29">
        <v>51</v>
      </c>
      <c r="R654" s="29">
        <v>40.333333333333336</v>
      </c>
      <c r="S654" s="29">
        <v>38.799999999999997</v>
      </c>
      <c r="T654" s="29">
        <v>1</v>
      </c>
      <c r="U654" s="29">
        <v>30</v>
      </c>
      <c r="V654" s="29">
        <v>1</v>
      </c>
      <c r="W654" s="32">
        <v>0.29629629629629628</v>
      </c>
      <c r="X654" s="63">
        <f t="shared" si="47"/>
        <v>1</v>
      </c>
      <c r="Y654" s="63">
        <f t="shared" si="48"/>
        <v>0</v>
      </c>
      <c r="Z654" s="32">
        <v>0.29620000000000002</v>
      </c>
      <c r="AA654" s="27">
        <v>782.37592504657664</v>
      </c>
      <c r="AB654" s="27"/>
      <c r="AC654" s="27"/>
      <c r="AD654" s="27">
        <v>21253.133947754573</v>
      </c>
      <c r="AE654" s="27">
        <v>929.11841801713501</v>
      </c>
      <c r="AF654" s="27">
        <v>42.690020000000004</v>
      </c>
      <c r="AG654" s="30">
        <v>3.3637037036000001</v>
      </c>
      <c r="AH654" s="51">
        <v>7.5500001000000001</v>
      </c>
      <c r="AI654" s="52">
        <v>91.399996999999999</v>
      </c>
      <c r="AJ654" s="62">
        <v>2.3220000000000001</v>
      </c>
      <c r="AK654" s="70">
        <v>6.5703824247355574E-2</v>
      </c>
      <c r="AL654" s="73">
        <v>0</v>
      </c>
      <c r="AM654" s="73">
        <v>0</v>
      </c>
      <c r="AN654" s="73">
        <v>1</v>
      </c>
      <c r="AO654" s="49">
        <v>76.849999999999994</v>
      </c>
      <c r="AP654" s="41">
        <v>38.61</v>
      </c>
      <c r="AQ654" s="43">
        <v>1.0094117647058822</v>
      </c>
      <c r="AR654" s="41">
        <v>59.259259259259252</v>
      </c>
      <c r="AS654" s="43">
        <v>1.7777777777777777</v>
      </c>
      <c r="AT654" s="19">
        <v>1</v>
      </c>
      <c r="AU654" s="49">
        <v>76.849999999999994</v>
      </c>
      <c r="AV654" s="41">
        <v>38.61</v>
      </c>
      <c r="AW654" s="43">
        <v>1.0094117647058822</v>
      </c>
      <c r="AX654" s="43">
        <v>59.259259259259252</v>
      </c>
      <c r="AY654" s="43">
        <v>1.7777777777777777</v>
      </c>
      <c r="AZ654" s="19">
        <v>1</v>
      </c>
    </row>
    <row r="655" spans="1:53" s="29" customFormat="1" ht="14" customHeight="1">
      <c r="A655" s="38" t="s">
        <v>26</v>
      </c>
      <c r="B655" s="39" t="s">
        <v>27</v>
      </c>
      <c r="C655" s="28">
        <v>6</v>
      </c>
      <c r="D655" s="28">
        <v>2011</v>
      </c>
      <c r="E655" s="36">
        <v>8.0512459913995915</v>
      </c>
      <c r="F655" s="36">
        <v>8.0512459913995915</v>
      </c>
      <c r="G655" s="36"/>
      <c r="H655" s="68"/>
      <c r="I655" s="17">
        <v>0.28915245433295267</v>
      </c>
      <c r="J655" s="17">
        <v>0.22508873690589556</v>
      </c>
      <c r="K655" s="17">
        <v>0.22836048802204734</v>
      </c>
      <c r="L655" s="17">
        <v>0.20952594342455888</v>
      </c>
      <c r="M655" s="35">
        <v>10.8</v>
      </c>
      <c r="N655" s="69">
        <v>0</v>
      </c>
      <c r="O655" s="27">
        <v>10.866666666666665</v>
      </c>
      <c r="P655" s="27">
        <v>11.48</v>
      </c>
      <c r="Q655" s="29">
        <v>19</v>
      </c>
      <c r="R655" s="29">
        <v>46.333333333333336</v>
      </c>
      <c r="S655" s="29">
        <v>37.6</v>
      </c>
      <c r="T655" s="29">
        <v>1</v>
      </c>
      <c r="U655" s="29">
        <v>50</v>
      </c>
      <c r="V655" s="29">
        <v>1</v>
      </c>
      <c r="W655" s="32">
        <v>0.31428571428571428</v>
      </c>
      <c r="X655" s="63">
        <f t="shared" si="47"/>
        <v>1</v>
      </c>
      <c r="Y655" s="63">
        <f t="shared" si="48"/>
        <v>1</v>
      </c>
      <c r="Z655" s="32">
        <v>0.3286</v>
      </c>
      <c r="AA655" s="27">
        <v>734.67568193446061</v>
      </c>
      <c r="AB655" s="27"/>
      <c r="AC655" s="27"/>
      <c r="AD655" s="27">
        <v>18451.624927432033</v>
      </c>
      <c r="AE655" s="27">
        <v>607.14622259086832</v>
      </c>
      <c r="AF655" s="27">
        <v>41.145510000000002</v>
      </c>
      <c r="AG655" s="30">
        <v>6.6041827541827534</v>
      </c>
      <c r="AH655" s="51">
        <v>11.3</v>
      </c>
      <c r="AI655" s="52">
        <v>89.819997999999998</v>
      </c>
      <c r="AJ655" s="62">
        <v>20.18</v>
      </c>
      <c r="AK655" s="70">
        <v>3.2854599816802339E-2</v>
      </c>
      <c r="AL655" s="73">
        <v>0</v>
      </c>
      <c r="AM655" s="73">
        <v>0</v>
      </c>
      <c r="AN655" s="73">
        <v>1</v>
      </c>
      <c r="AO655" s="49">
        <v>75.95</v>
      </c>
      <c r="AP655" s="17">
        <v>38.630000000000003</v>
      </c>
      <c r="AQ655" s="43">
        <v>1.4943907156673115</v>
      </c>
      <c r="AR655" s="17">
        <v>43.18181818181818</v>
      </c>
      <c r="AS655" s="43">
        <v>1.5833333333333333</v>
      </c>
      <c r="AT655" s="19">
        <v>1</v>
      </c>
      <c r="AU655" s="49">
        <v>75.95</v>
      </c>
      <c r="AV655" s="17">
        <v>38.630000000000003</v>
      </c>
      <c r="AW655" s="43">
        <v>1.4943907156673115</v>
      </c>
      <c r="AX655" s="43">
        <v>43.18181818181818</v>
      </c>
      <c r="AY655" s="43">
        <v>1.5833333333333333</v>
      </c>
      <c r="AZ655" s="19">
        <v>1</v>
      </c>
    </row>
    <row r="656" spans="1:53" s="29" customFormat="1" ht="14" customHeight="1">
      <c r="A656" s="38" t="s">
        <v>28</v>
      </c>
      <c r="B656" s="39" t="s">
        <v>29</v>
      </c>
      <c r="C656" s="28">
        <v>7</v>
      </c>
      <c r="D656" s="28">
        <v>2011</v>
      </c>
      <c r="E656" s="36">
        <v>10.398019100695329</v>
      </c>
      <c r="F656" s="36">
        <v>10.370389503146878</v>
      </c>
      <c r="G656" s="36"/>
      <c r="H656" s="68"/>
      <c r="I656" s="17">
        <v>0.44201018545210191</v>
      </c>
      <c r="J656" s="17">
        <v>0.36994330738925724</v>
      </c>
      <c r="K656" s="17">
        <v>0.4024183915612527</v>
      </c>
      <c r="L656" s="17">
        <v>0.4858881739851692</v>
      </c>
      <c r="M656" s="35">
        <v>15.7</v>
      </c>
      <c r="N656" s="69">
        <v>0</v>
      </c>
      <c r="O656" s="27">
        <v>15.933333333333332</v>
      </c>
      <c r="P656" s="27">
        <v>16.100000000000001</v>
      </c>
      <c r="Q656" s="29">
        <v>53</v>
      </c>
      <c r="R656" s="29">
        <v>53.666666666666664</v>
      </c>
      <c r="S656" s="29">
        <v>53.6</v>
      </c>
      <c r="T656" s="29">
        <v>1</v>
      </c>
      <c r="U656" s="29">
        <v>30</v>
      </c>
      <c r="V656" s="29">
        <v>1</v>
      </c>
      <c r="W656" s="32">
        <v>0.38461538461538464</v>
      </c>
      <c r="X656" s="63">
        <f t="shared" si="47"/>
        <v>1</v>
      </c>
      <c r="Y656" s="63">
        <f t="shared" si="48"/>
        <v>1</v>
      </c>
      <c r="Z656" s="32">
        <v>0.3846</v>
      </c>
      <c r="AA656" s="27">
        <v>547.55514948547648</v>
      </c>
      <c r="AB656" s="27"/>
      <c r="AC656" s="27"/>
      <c r="AD656" s="27">
        <v>10461.565662041226</v>
      </c>
      <c r="AE656" s="27">
        <v>458.83384161778162</v>
      </c>
      <c r="AF656" s="27">
        <v>44.525230000000001</v>
      </c>
      <c r="AG656" s="30">
        <v>13.4</v>
      </c>
      <c r="AH656" s="51">
        <v>8.0500001000000001</v>
      </c>
      <c r="AI656" s="52">
        <v>83.200002999999995</v>
      </c>
      <c r="AJ656" s="62">
        <v>11.332000000000001</v>
      </c>
      <c r="AK656" s="70">
        <v>0.16469120399251402</v>
      </c>
      <c r="AL656" s="73">
        <v>1</v>
      </c>
      <c r="AM656" s="77">
        <v>1</v>
      </c>
      <c r="AN656" s="73">
        <v>0</v>
      </c>
      <c r="AO656" s="49">
        <v>68.86</v>
      </c>
      <c r="AP656" s="41">
        <v>47.1</v>
      </c>
      <c r="AQ656" s="43">
        <v>1.3816368436491639</v>
      </c>
      <c r="AR656" s="41">
        <v>53.846153846153847</v>
      </c>
      <c r="AS656" s="43">
        <v>1.4</v>
      </c>
      <c r="AT656" s="19">
        <v>0</v>
      </c>
      <c r="AU656" s="49">
        <v>68.86</v>
      </c>
      <c r="AV656" s="41">
        <v>47.1</v>
      </c>
      <c r="AW656" s="43">
        <v>1.3816368436491639</v>
      </c>
      <c r="AX656" s="43">
        <v>53.846153846153847</v>
      </c>
      <c r="AY656" s="43">
        <v>1.4</v>
      </c>
      <c r="AZ656" s="19">
        <v>0</v>
      </c>
    </row>
    <row r="657" spans="1:52" s="29" customFormat="1" ht="14" customHeight="1">
      <c r="A657" s="38" t="s">
        <v>30</v>
      </c>
      <c r="B657" s="39" t="s">
        <v>31</v>
      </c>
      <c r="C657" s="28">
        <v>8</v>
      </c>
      <c r="D657" s="28">
        <v>2011</v>
      </c>
      <c r="E657" s="36">
        <v>9.7061669967103832</v>
      </c>
      <c r="F657" s="36">
        <v>9.9290632516236226</v>
      </c>
      <c r="G657" s="36"/>
      <c r="H657" s="68"/>
      <c r="I657" s="17">
        <v>0.10325940558498781</v>
      </c>
      <c r="J657" s="17">
        <v>3.1426775612822123E-2</v>
      </c>
      <c r="K657" s="17">
        <v>4.0298494125594803E-2</v>
      </c>
      <c r="L657" s="17">
        <v>4.1096282438651911E-2</v>
      </c>
      <c r="M657" s="35">
        <v>11</v>
      </c>
      <c r="N657" s="69">
        <v>0</v>
      </c>
      <c r="O657" s="27">
        <v>11.466666666666667</v>
      </c>
      <c r="P657" s="27">
        <v>11.96</v>
      </c>
      <c r="Q657" s="29">
        <v>54</v>
      </c>
      <c r="R657" s="29">
        <v>58.333333333333336</v>
      </c>
      <c r="S657" s="29">
        <v>50</v>
      </c>
      <c r="T657" s="29">
        <v>0</v>
      </c>
      <c r="U657" s="29">
        <v>0</v>
      </c>
      <c r="V657" s="29">
        <v>0</v>
      </c>
      <c r="W657" s="32">
        <v>0.17857142857142858</v>
      </c>
      <c r="X657" s="63">
        <f t="shared" si="47"/>
        <v>1</v>
      </c>
      <c r="Y657" s="63">
        <f t="shared" si="48"/>
        <v>0</v>
      </c>
      <c r="Z657" s="32">
        <v>0.1429</v>
      </c>
      <c r="AA657" s="27">
        <v>751.92806554323465</v>
      </c>
      <c r="AB657" s="27"/>
      <c r="AC657" s="27"/>
      <c r="AD657" s="27">
        <v>15614.5500698509</v>
      </c>
      <c r="AE657" s="27">
        <v>549.1062165793378</v>
      </c>
      <c r="AF657" s="27">
        <v>39.700859999999999</v>
      </c>
      <c r="AG657" s="30">
        <v>6.9752358490566033</v>
      </c>
      <c r="AH657" s="51">
        <v>10.425000000000001</v>
      </c>
      <c r="AI657" s="52">
        <v>86.079997000000006</v>
      </c>
      <c r="AJ657" s="62">
        <v>15.804</v>
      </c>
      <c r="AK657" s="70">
        <v>9.4661505221462008E-2</v>
      </c>
      <c r="AL657" s="73">
        <v>0</v>
      </c>
      <c r="AM657" s="73">
        <v>0</v>
      </c>
      <c r="AN657" s="73">
        <v>1</v>
      </c>
      <c r="AO657" s="49">
        <v>82.42</v>
      </c>
      <c r="AP657" s="41">
        <v>53.44</v>
      </c>
      <c r="AQ657" s="43">
        <v>2.5992217898832686</v>
      </c>
      <c r="AR657" s="41">
        <v>55.882352941176471</v>
      </c>
      <c r="AS657" s="43">
        <v>2.7142857142857144</v>
      </c>
      <c r="AT657" s="19">
        <v>1</v>
      </c>
      <c r="AU657" s="49">
        <v>82.42</v>
      </c>
      <c r="AV657" s="41">
        <v>53.44</v>
      </c>
      <c r="AW657" s="43">
        <v>2.5992217898832686</v>
      </c>
      <c r="AX657" s="43">
        <v>55.882352941176471</v>
      </c>
      <c r="AY657" s="43">
        <v>2.7142857142857144</v>
      </c>
      <c r="AZ657" s="19">
        <v>1</v>
      </c>
    </row>
    <row r="658" spans="1:52" s="29" customFormat="1" ht="14" customHeight="1">
      <c r="A658" s="38" t="s">
        <v>49</v>
      </c>
      <c r="B658" s="39" t="s">
        <v>50</v>
      </c>
      <c r="C658" s="28">
        <v>9</v>
      </c>
      <c r="D658" s="28">
        <v>2011</v>
      </c>
      <c r="E658" s="36">
        <v>9.7866289026910458</v>
      </c>
      <c r="F658" s="36">
        <v>9.7866289026910458</v>
      </c>
      <c r="G658" s="36"/>
      <c r="H658" s="68"/>
      <c r="I658" s="17">
        <v>4.4051049814738619</v>
      </c>
      <c r="J658" s="17">
        <v>4.1251543845203793</v>
      </c>
      <c r="K658" s="17">
        <v>4.5260844467913204</v>
      </c>
      <c r="L658" s="17">
        <v>4.6740929313766202</v>
      </c>
      <c r="M658" s="35">
        <v>21.2</v>
      </c>
      <c r="N658" s="69">
        <v>0</v>
      </c>
      <c r="O658" s="27">
        <v>19.833333333333332</v>
      </c>
      <c r="P658" s="27">
        <v>20.32</v>
      </c>
      <c r="Q658" s="29">
        <v>123</v>
      </c>
      <c r="R658" s="29">
        <v>145</v>
      </c>
      <c r="S658" s="29">
        <v>136.6</v>
      </c>
      <c r="T658" s="29">
        <v>1</v>
      </c>
      <c r="U658" s="29">
        <v>33</v>
      </c>
      <c r="V658" s="29">
        <v>1</v>
      </c>
      <c r="W658" s="32">
        <v>0.3</v>
      </c>
      <c r="X658" s="63">
        <f t="shared" si="47"/>
        <v>1</v>
      </c>
      <c r="Y658" s="63">
        <f t="shared" si="48"/>
        <v>1</v>
      </c>
      <c r="Z658" s="32">
        <v>0.36670000000000003</v>
      </c>
      <c r="AA658" s="27">
        <v>407.60518595510399</v>
      </c>
      <c r="AB658" s="27"/>
      <c r="AC658" s="27"/>
      <c r="AD658" s="27"/>
      <c r="AE658" s="27">
        <v>356.84258175635091</v>
      </c>
      <c r="AF658" s="27">
        <v>38.325290000000003</v>
      </c>
      <c r="AG658" s="30">
        <v>7.7</v>
      </c>
      <c r="AH658" s="51">
        <v>7.15</v>
      </c>
      <c r="AI658" s="52">
        <v>81.240001000000007</v>
      </c>
      <c r="AJ658" s="62">
        <v>7.4300001</v>
      </c>
      <c r="AK658" s="70">
        <v>0.15923253525746145</v>
      </c>
      <c r="AL658" s="73">
        <v>1</v>
      </c>
      <c r="AM658" s="77">
        <v>1</v>
      </c>
      <c r="AN658" s="73">
        <v>0</v>
      </c>
      <c r="AO658" s="49">
        <v>76.84</v>
      </c>
      <c r="AP658" s="41">
        <v>75.540000000000006</v>
      </c>
      <c r="AQ658" s="43">
        <v>3.2518295307791649</v>
      </c>
      <c r="AR658" s="41">
        <v>80</v>
      </c>
      <c r="AS658" s="43">
        <v>4</v>
      </c>
      <c r="AT658" s="19">
        <v>1</v>
      </c>
      <c r="AU658" s="49">
        <v>76.84</v>
      </c>
      <c r="AV658" s="41">
        <v>75.540000000000006</v>
      </c>
      <c r="AW658" s="43">
        <v>3.2518295307791649</v>
      </c>
      <c r="AX658" s="43">
        <v>80</v>
      </c>
      <c r="AY658" s="43">
        <v>4</v>
      </c>
      <c r="AZ658" s="19">
        <v>1</v>
      </c>
    </row>
    <row r="659" spans="1:52" s="29" customFormat="1" ht="14" customHeight="1">
      <c r="A659" s="38" t="s">
        <v>51</v>
      </c>
      <c r="B659" s="39" t="s">
        <v>52</v>
      </c>
      <c r="C659" s="28">
        <v>10</v>
      </c>
      <c r="D659" s="28">
        <v>2011</v>
      </c>
      <c r="E659" s="36">
        <v>10.437605379160328</v>
      </c>
      <c r="F659" s="36">
        <v>10.437605379160328</v>
      </c>
      <c r="G659" s="36"/>
      <c r="H659" s="68"/>
      <c r="I659" s="17">
        <v>0.71294829324499709</v>
      </c>
      <c r="J659" s="17">
        <v>0.58332133083681403</v>
      </c>
      <c r="K659" s="17">
        <v>0.76659872707472765</v>
      </c>
      <c r="L659" s="17">
        <v>0.97512419315736631</v>
      </c>
      <c r="M659" s="35">
        <v>12.9</v>
      </c>
      <c r="N659" s="69">
        <v>0</v>
      </c>
      <c r="O659" s="27">
        <v>12.6</v>
      </c>
      <c r="P659" s="27">
        <v>13.4</v>
      </c>
      <c r="Q659" s="29">
        <v>115</v>
      </c>
      <c r="R659" s="29">
        <v>78.333333333333329</v>
      </c>
      <c r="S659" s="29">
        <v>76.599999999999994</v>
      </c>
      <c r="T659" s="29">
        <v>0</v>
      </c>
      <c r="U659" s="29">
        <v>0</v>
      </c>
      <c r="V659" s="29">
        <v>0</v>
      </c>
      <c r="W659" s="32">
        <v>0.3125</v>
      </c>
      <c r="X659" s="63">
        <f t="shared" si="47"/>
        <v>1</v>
      </c>
      <c r="Y659" s="63">
        <f t="shared" si="48"/>
        <v>1</v>
      </c>
      <c r="Z659" s="32">
        <v>0.25</v>
      </c>
      <c r="AA659" s="27">
        <v>435.16187417338318</v>
      </c>
      <c r="AB659" s="27"/>
      <c r="AC659" s="27"/>
      <c r="AD659" s="27"/>
      <c r="AE659" s="27">
        <v>455.88781396669998</v>
      </c>
      <c r="AF659" s="27">
        <v>47.688000000000002</v>
      </c>
      <c r="AG659" s="30">
        <v>8</v>
      </c>
      <c r="AH659" s="51">
        <v>7.3749998999999997</v>
      </c>
      <c r="AI659" s="52">
        <v>87.680002000000002</v>
      </c>
      <c r="AJ659" s="62">
        <v>12.786</v>
      </c>
      <c r="AK659" s="70">
        <v>5.7435601414243455E-2</v>
      </c>
      <c r="AL659" s="73">
        <v>1</v>
      </c>
      <c r="AM659" s="77">
        <v>1</v>
      </c>
      <c r="AN659" s="73">
        <v>0</v>
      </c>
      <c r="AO659" s="49">
        <v>80.930000000000007</v>
      </c>
      <c r="AP659" s="41">
        <v>53.78</v>
      </c>
      <c r="AQ659" s="43">
        <v>2.1148250098309083</v>
      </c>
      <c r="AR659" s="41">
        <v>58.333333333333336</v>
      </c>
      <c r="AS659" s="43">
        <v>2</v>
      </c>
      <c r="AT659" s="19">
        <v>1</v>
      </c>
      <c r="AU659" s="49">
        <v>80.930000000000007</v>
      </c>
      <c r="AV659" s="41">
        <v>53.78</v>
      </c>
      <c r="AW659" s="43">
        <v>2.1148250098309083</v>
      </c>
      <c r="AX659" s="43">
        <v>58.333333333333336</v>
      </c>
      <c r="AY659" s="43">
        <v>2</v>
      </c>
      <c r="AZ659" s="19">
        <v>1</v>
      </c>
    </row>
    <row r="660" spans="1:52" s="29" customFormat="1" ht="14" customHeight="1">
      <c r="A660" s="38" t="s">
        <v>53</v>
      </c>
      <c r="B660" s="39" t="s">
        <v>54</v>
      </c>
      <c r="C660" s="28">
        <v>11</v>
      </c>
      <c r="D660" s="28">
        <v>2011</v>
      </c>
      <c r="E660" s="36">
        <v>12.426711974306544</v>
      </c>
      <c r="F660" s="36">
        <v>12.426711974306544</v>
      </c>
      <c r="G660" s="36"/>
      <c r="H660" s="68"/>
      <c r="I660" s="17">
        <v>0.22787694644891276</v>
      </c>
      <c r="J660" s="17">
        <v>0.17090770983668818</v>
      </c>
      <c r="K660" s="17">
        <v>0.13110932554748081</v>
      </c>
      <c r="L660" s="17">
        <v>0.131564354993773</v>
      </c>
      <c r="M660" s="35">
        <v>10.4</v>
      </c>
      <c r="N660" s="69">
        <v>0</v>
      </c>
      <c r="O660" s="27">
        <v>10.366666666666667</v>
      </c>
      <c r="P660" s="27">
        <v>11.56</v>
      </c>
      <c r="Q660" s="29">
        <v>74</v>
      </c>
      <c r="R660" s="29">
        <v>60.666666666666664</v>
      </c>
      <c r="S660" s="29">
        <v>73.400000000000006</v>
      </c>
      <c r="T660" s="29">
        <v>1</v>
      </c>
      <c r="U660" s="29">
        <v>30</v>
      </c>
      <c r="V660" s="29">
        <v>1</v>
      </c>
      <c r="W660" s="32">
        <v>0.26923076923076922</v>
      </c>
      <c r="X660" s="63">
        <f t="shared" si="47"/>
        <v>1</v>
      </c>
      <c r="Y660" s="63">
        <f t="shared" si="48"/>
        <v>0</v>
      </c>
      <c r="Z660" s="32">
        <v>0.30769999999999997</v>
      </c>
      <c r="AA660" s="27">
        <v>750.60850386131142</v>
      </c>
      <c r="AB660" s="27"/>
      <c r="AC660" s="27"/>
      <c r="AD660" s="27"/>
      <c r="AE660" s="27">
        <v>753.19019850912457</v>
      </c>
      <c r="AF660" s="27">
        <v>39.997519999999994</v>
      </c>
      <c r="AG660" s="30">
        <v>3.5000000000000004</v>
      </c>
      <c r="AH660" s="51">
        <v>11.375</v>
      </c>
      <c r="AI660" s="52">
        <v>83.399996999999999</v>
      </c>
      <c r="AJ660" s="62">
        <v>2.2360000000000002</v>
      </c>
      <c r="AK660" s="70">
        <v>5.5380040884593938E-2</v>
      </c>
      <c r="AL660" s="73">
        <v>0</v>
      </c>
      <c r="AM660" s="73">
        <v>0</v>
      </c>
      <c r="AN660" s="73">
        <v>1</v>
      </c>
      <c r="AO660" s="49">
        <v>78.47</v>
      </c>
      <c r="AP660" s="41">
        <v>46.37</v>
      </c>
      <c r="AQ660" s="43">
        <v>1.4623147272153894</v>
      </c>
      <c r="AR660" s="41">
        <v>53.333333333333336</v>
      </c>
      <c r="AS660" s="43">
        <v>1.6</v>
      </c>
      <c r="AT660" s="19">
        <v>1</v>
      </c>
      <c r="AU660" s="49">
        <v>78.47</v>
      </c>
      <c r="AV660" s="41">
        <v>46.37</v>
      </c>
      <c r="AW660" s="43">
        <v>1.4623147272153894</v>
      </c>
      <c r="AX660" s="43">
        <v>53.333333333333336</v>
      </c>
      <c r="AY660" s="43">
        <v>1.6</v>
      </c>
      <c r="AZ660" s="19">
        <v>1</v>
      </c>
    </row>
    <row r="661" spans="1:52" s="29" customFormat="1" ht="14" customHeight="1">
      <c r="A661" s="38" t="s">
        <v>55</v>
      </c>
      <c r="B661" s="39" t="s">
        <v>57</v>
      </c>
      <c r="C661" s="28">
        <v>12</v>
      </c>
      <c r="D661" s="28">
        <v>2011</v>
      </c>
      <c r="E661" s="36">
        <v>9.3042300844149786</v>
      </c>
      <c r="F661" s="36">
        <v>9.0285805498852039</v>
      </c>
      <c r="G661" s="36"/>
      <c r="H661" s="68"/>
      <c r="I661" s="17">
        <v>6.3979526551505295E-2</v>
      </c>
      <c r="J661" s="17">
        <v>1.599488163787588E-2</v>
      </c>
      <c r="K661" s="17">
        <v>8.7388862769125775E-2</v>
      </c>
      <c r="L661" s="17">
        <v>0.13240923895488771</v>
      </c>
      <c r="M661" s="35">
        <v>16.5</v>
      </c>
      <c r="N661" s="69">
        <v>0</v>
      </c>
      <c r="O661" s="27">
        <v>14.566666666666668</v>
      </c>
      <c r="P661" s="27">
        <v>14.319999999999999</v>
      </c>
      <c r="Q661" s="29">
        <v>63</v>
      </c>
      <c r="R661" s="29">
        <v>85.666666666666671</v>
      </c>
      <c r="S661" s="29">
        <v>86.6</v>
      </c>
      <c r="T661" s="29">
        <v>1</v>
      </c>
      <c r="U661" s="29">
        <v>30</v>
      </c>
      <c r="V661" s="29">
        <v>1</v>
      </c>
      <c r="W661" s="32">
        <v>0.22222222222222221</v>
      </c>
      <c r="X661" s="63">
        <f t="shared" si="47"/>
        <v>1</v>
      </c>
      <c r="Y661" s="63">
        <f t="shared" si="48"/>
        <v>0</v>
      </c>
      <c r="Z661" s="32">
        <v>0.22219999999999998</v>
      </c>
      <c r="AA661" s="27">
        <v>975.0995332439544</v>
      </c>
      <c r="AB661" s="27"/>
      <c r="AC661" s="27"/>
      <c r="AD661" s="27">
        <v>16268.309726567024</v>
      </c>
      <c r="AE661" s="27">
        <v>484.9965964035249</v>
      </c>
      <c r="AF661" s="27">
        <v>36.947790000000005</v>
      </c>
      <c r="AG661" s="30">
        <v>4.4000000000000004</v>
      </c>
      <c r="AH661" s="51">
        <v>7.3499999000000003</v>
      </c>
      <c r="AI661" s="52">
        <v>86.88</v>
      </c>
      <c r="AJ661" s="62">
        <v>3.7780000999999999</v>
      </c>
      <c r="AK661" s="70">
        <v>4.7528517110266157E-2</v>
      </c>
      <c r="AL661" s="73">
        <v>1</v>
      </c>
      <c r="AM661" s="77">
        <v>1</v>
      </c>
      <c r="AN661" s="73">
        <v>0</v>
      </c>
      <c r="AO661" s="49">
        <v>76.349999999999994</v>
      </c>
      <c r="AP661" s="41">
        <v>67.2</v>
      </c>
      <c r="AQ661" s="43"/>
      <c r="AR661" s="41">
        <v>89.473684210526315</v>
      </c>
      <c r="AS661" s="17">
        <v>8.5</v>
      </c>
      <c r="AT661" s="19">
        <v>1</v>
      </c>
      <c r="AU661" s="49">
        <v>76.349999999999994</v>
      </c>
      <c r="AV661" s="41">
        <v>67.2</v>
      </c>
      <c r="AW661" s="43"/>
      <c r="AX661" s="41">
        <v>89.473684210526315</v>
      </c>
      <c r="AY661" s="17">
        <v>8.5</v>
      </c>
      <c r="AZ661" s="19">
        <v>1</v>
      </c>
    </row>
    <row r="662" spans="1:52" s="29" customFormat="1" ht="14" customHeight="1">
      <c r="A662" s="38" t="s">
        <v>60</v>
      </c>
      <c r="B662" s="39" t="s">
        <v>4</v>
      </c>
      <c r="C662" s="28">
        <v>13</v>
      </c>
      <c r="D662" s="28">
        <v>2011</v>
      </c>
      <c r="E662" s="36">
        <v>7.4831920906717473</v>
      </c>
      <c r="F662" s="36">
        <v>7.4831920906717473</v>
      </c>
      <c r="G662" s="36"/>
      <c r="H662" s="68"/>
      <c r="I662" s="17">
        <v>0.28608962195300069</v>
      </c>
      <c r="J662" s="17">
        <v>0.23938111224638736</v>
      </c>
      <c r="K662" s="17">
        <v>0.22438590649830256</v>
      </c>
      <c r="L662" s="17">
        <v>0.32212916116600471</v>
      </c>
      <c r="M662" s="35">
        <v>9.6999999999999993</v>
      </c>
      <c r="N662" s="69">
        <v>0</v>
      </c>
      <c r="O662" s="27">
        <v>10.433333333333334</v>
      </c>
      <c r="P662" s="27">
        <v>10.680000000000001</v>
      </c>
      <c r="Q662" s="29">
        <v>47</v>
      </c>
      <c r="R662" s="29">
        <v>39</v>
      </c>
      <c r="S662" s="29">
        <v>36.4</v>
      </c>
      <c r="T662" s="29">
        <v>1</v>
      </c>
      <c r="U662" s="29">
        <v>30</v>
      </c>
      <c r="V662" s="29">
        <v>1</v>
      </c>
      <c r="W662" s="32">
        <v>0.29166666666666669</v>
      </c>
      <c r="X662" s="63">
        <f t="shared" si="47"/>
        <v>1</v>
      </c>
      <c r="Y662" s="63">
        <f t="shared" si="48"/>
        <v>0</v>
      </c>
      <c r="Z662" s="32">
        <v>0.16670000000000001</v>
      </c>
      <c r="AA662" s="27">
        <v>688.13834426506207</v>
      </c>
      <c r="AB662" s="27"/>
      <c r="AC662" s="27"/>
      <c r="AD662" s="27">
        <v>17951.634670542539</v>
      </c>
      <c r="AE662" s="27">
        <v>528.04918499208657</v>
      </c>
      <c r="AF662" s="27">
        <v>38.7639</v>
      </c>
      <c r="AG662" s="30">
        <v>3.9</v>
      </c>
      <c r="AH662" s="51">
        <v>10.45</v>
      </c>
      <c r="AI662" s="52">
        <v>81.080001999999993</v>
      </c>
      <c r="AJ662" s="62">
        <v>11.805999999999999</v>
      </c>
      <c r="AK662" s="70">
        <v>9.6005852231163133E-2</v>
      </c>
      <c r="AL662" s="73">
        <v>1</v>
      </c>
      <c r="AM662" s="77">
        <v>1</v>
      </c>
      <c r="AN662" s="73">
        <v>0</v>
      </c>
      <c r="AO662" s="49">
        <v>81.22</v>
      </c>
      <c r="AP662" s="41">
        <v>43.85</v>
      </c>
      <c r="AQ662" s="43">
        <v>1.6775057383320582</v>
      </c>
      <c r="AR662" s="41">
        <v>54.166666666666664</v>
      </c>
      <c r="AS662" s="43">
        <v>1.625</v>
      </c>
      <c r="AT662" s="19">
        <v>1</v>
      </c>
      <c r="AU662" s="49">
        <v>81.22</v>
      </c>
      <c r="AV662" s="41">
        <v>43.85</v>
      </c>
      <c r="AW662" s="43">
        <v>1.6775057383320582</v>
      </c>
      <c r="AX662" s="43">
        <v>54.166666666666664</v>
      </c>
      <c r="AY662" s="43">
        <v>1.625</v>
      </c>
      <c r="AZ662" s="19">
        <v>1</v>
      </c>
    </row>
    <row r="663" spans="1:52" s="29" customFormat="1" ht="14" customHeight="1">
      <c r="A663" s="38" t="s">
        <v>5</v>
      </c>
      <c r="B663" s="39" t="s">
        <v>6</v>
      </c>
      <c r="C663" s="28">
        <v>14</v>
      </c>
      <c r="D663" s="28">
        <v>2011</v>
      </c>
      <c r="E663" s="36">
        <v>7.8141816546207474</v>
      </c>
      <c r="F663" s="36">
        <v>6.2091183876337936</v>
      </c>
      <c r="G663" s="36"/>
      <c r="H663" s="68"/>
      <c r="I663" s="17">
        <v>2.3044819452005094</v>
      </c>
      <c r="J663" s="17">
        <v>2.0867356196697511</v>
      </c>
      <c r="K663" s="17">
        <v>2.0956788246892812</v>
      </c>
      <c r="L663" s="17">
        <v>1.6411084735499402</v>
      </c>
      <c r="M663" s="35">
        <v>13.7</v>
      </c>
      <c r="N663" s="69">
        <v>0</v>
      </c>
      <c r="O663" s="27">
        <v>13.299999999999999</v>
      </c>
      <c r="P663" s="27">
        <v>13.680000000000001</v>
      </c>
      <c r="Q663" s="29">
        <v>71</v>
      </c>
      <c r="R663" s="29">
        <v>81.666666666666671</v>
      </c>
      <c r="S663" s="29">
        <v>80.8</v>
      </c>
      <c r="T663" s="29">
        <v>1</v>
      </c>
      <c r="U663" s="29">
        <v>30</v>
      </c>
      <c r="V663" s="29">
        <v>1</v>
      </c>
      <c r="W663" s="32">
        <v>0.25</v>
      </c>
      <c r="X663" s="63">
        <f t="shared" si="47"/>
        <v>1</v>
      </c>
      <c r="Y663" s="63">
        <f t="shared" si="48"/>
        <v>0</v>
      </c>
      <c r="Z663" s="32">
        <v>0.3</v>
      </c>
      <c r="AA663" s="27">
        <v>630.83590646938205</v>
      </c>
      <c r="AB663" s="27"/>
      <c r="AC663" s="27"/>
      <c r="AD663" s="27"/>
      <c r="AE663" s="27">
        <v>447.41209603818845</v>
      </c>
      <c r="AF663" s="27">
        <v>44.575520000000004</v>
      </c>
      <c r="AG663" s="30">
        <v>12.5</v>
      </c>
      <c r="AH663" s="51">
        <v>6.4250002000000004</v>
      </c>
      <c r="AI663" s="52">
        <v>74.180002000000002</v>
      </c>
      <c r="AJ663" s="62">
        <v>37.505999000000003</v>
      </c>
      <c r="AK663" s="70">
        <v>0.24001284226941247</v>
      </c>
      <c r="AL663" s="73">
        <v>1</v>
      </c>
      <c r="AM663" s="77">
        <v>1</v>
      </c>
      <c r="AN663" s="73">
        <v>0</v>
      </c>
      <c r="AO663" s="49">
        <v>75.62</v>
      </c>
      <c r="AP663" s="41">
        <v>75.69</v>
      </c>
      <c r="AQ663" s="43">
        <v>12.033386327503974</v>
      </c>
      <c r="AR663" s="41">
        <v>90</v>
      </c>
      <c r="AS663" s="43">
        <v>18</v>
      </c>
      <c r="AT663" s="19">
        <v>1</v>
      </c>
      <c r="AU663" s="49">
        <v>75.62</v>
      </c>
      <c r="AV663" s="41">
        <v>75.69</v>
      </c>
      <c r="AW663" s="43">
        <v>12.033386327503974</v>
      </c>
      <c r="AX663" s="43">
        <v>90</v>
      </c>
      <c r="AY663" s="43">
        <v>18</v>
      </c>
      <c r="AZ663" s="19">
        <v>1</v>
      </c>
    </row>
    <row r="664" spans="1:52" s="29" customFormat="1" ht="14" customHeight="1">
      <c r="A664" s="38" t="s">
        <v>7</v>
      </c>
      <c r="B664" s="39" t="s">
        <v>8</v>
      </c>
      <c r="C664" s="28">
        <v>15</v>
      </c>
      <c r="D664" s="28">
        <v>2011</v>
      </c>
      <c r="E664" s="36">
        <v>10.996740278437692</v>
      </c>
      <c r="F664" s="36">
        <v>11.009563649614826</v>
      </c>
      <c r="G664" s="36"/>
      <c r="H664" s="68"/>
      <c r="I664" s="17">
        <v>0.19284712482467992</v>
      </c>
      <c r="J664" s="17">
        <v>0.16654978962131836</v>
      </c>
      <c r="K664" s="17">
        <v>0.1074210160564341</v>
      </c>
      <c r="L664" s="17">
        <v>0.12162847615386119</v>
      </c>
      <c r="M664" s="35">
        <v>7.5</v>
      </c>
      <c r="N664" s="69">
        <v>0</v>
      </c>
      <c r="O664" s="27">
        <v>8.1</v>
      </c>
      <c r="P664" s="27">
        <v>8.26</v>
      </c>
      <c r="Q664" s="29">
        <v>27</v>
      </c>
      <c r="R664" s="29">
        <v>37.333333333333336</v>
      </c>
      <c r="S664" s="29">
        <v>38.4</v>
      </c>
      <c r="T664" s="29">
        <v>1</v>
      </c>
      <c r="U664" s="29">
        <v>30</v>
      </c>
      <c r="V664" s="29">
        <v>1</v>
      </c>
      <c r="W664" s="32">
        <v>0.2857142857142857</v>
      </c>
      <c r="X664" s="63">
        <f t="shared" ref="X664:X695" si="49">IF(W664&gt;=0.15,1,0)</f>
        <v>1</v>
      </c>
      <c r="Y664" s="63">
        <f t="shared" ref="Y664:Y697" si="50">IF(W664&gt;=0.3,1,0)</f>
        <v>0</v>
      </c>
      <c r="Z664" s="32">
        <v>0.31430000000000002</v>
      </c>
      <c r="AA664" s="27">
        <v>728.32094766481509</v>
      </c>
      <c r="AB664" s="27"/>
      <c r="AC664" s="27"/>
      <c r="AD664" s="27">
        <v>45505.94740780881</v>
      </c>
      <c r="AE664" s="27">
        <v>643.67624073423087</v>
      </c>
      <c r="AF664" s="27">
        <v>39.746789999999997</v>
      </c>
      <c r="AG664" s="30">
        <v>5.5</v>
      </c>
      <c r="AH664" s="51">
        <v>6.8</v>
      </c>
      <c r="AI664" s="52">
        <v>91.939999</v>
      </c>
      <c r="AJ664" s="62">
        <v>5.9580000999999996</v>
      </c>
      <c r="AK664" s="70">
        <v>4.3172512017090971E-2</v>
      </c>
      <c r="AL664" s="73">
        <v>0</v>
      </c>
      <c r="AM664" s="73">
        <v>0</v>
      </c>
      <c r="AN664" s="73">
        <v>1</v>
      </c>
      <c r="AO664" s="49">
        <v>73.23</v>
      </c>
      <c r="AP664" s="41">
        <v>29.6</v>
      </c>
      <c r="AQ664" s="43">
        <v>2.65947888589398</v>
      </c>
      <c r="AR664" s="41">
        <v>34.285714285714285</v>
      </c>
      <c r="AS664" s="43">
        <v>3</v>
      </c>
      <c r="AT664" s="19">
        <v>0</v>
      </c>
      <c r="AU664" s="49">
        <v>73.23</v>
      </c>
      <c r="AV664" s="41">
        <v>29.6</v>
      </c>
      <c r="AW664" s="43">
        <v>2.65947888589398</v>
      </c>
      <c r="AX664" s="43">
        <v>34.285714285714285</v>
      </c>
      <c r="AY664" s="43">
        <v>3</v>
      </c>
      <c r="AZ664" s="19">
        <v>0</v>
      </c>
    </row>
    <row r="665" spans="1:52" s="29" customFormat="1" ht="14" customHeight="1">
      <c r="A665" s="38" t="s">
        <v>9</v>
      </c>
      <c r="B665" s="39" t="s">
        <v>10</v>
      </c>
      <c r="C665" s="28">
        <v>16</v>
      </c>
      <c r="D665" s="28">
        <v>2011</v>
      </c>
      <c r="E665" s="36">
        <v>15.216040604318307</v>
      </c>
      <c r="F665" s="36">
        <v>15.216040604318307</v>
      </c>
      <c r="G665" s="36"/>
      <c r="H665" s="68"/>
      <c r="I665" s="17">
        <v>0.27424582398404285</v>
      </c>
      <c r="J665" s="17">
        <v>0.20776198786669992</v>
      </c>
      <c r="K665" s="17">
        <v>0.22757984056035183</v>
      </c>
      <c r="L665" s="17">
        <v>0.21122819623583383</v>
      </c>
      <c r="M665" s="35">
        <v>9.6</v>
      </c>
      <c r="N665" s="69">
        <v>0</v>
      </c>
      <c r="O665" s="27">
        <v>9.2666666666666675</v>
      </c>
      <c r="P665" s="27">
        <v>9.8600000000000012</v>
      </c>
      <c r="Q665" s="29">
        <v>17</v>
      </c>
      <c r="R665" s="29">
        <v>14</v>
      </c>
      <c r="S665" s="29">
        <v>20.6</v>
      </c>
      <c r="T665" s="29">
        <v>1</v>
      </c>
      <c r="U665" s="29">
        <v>50</v>
      </c>
      <c r="V665" s="29">
        <v>1</v>
      </c>
      <c r="W665" s="32">
        <v>0.41860465116279072</v>
      </c>
      <c r="X665" s="63">
        <f t="shared" si="49"/>
        <v>1</v>
      </c>
      <c r="Y665" s="63">
        <f t="shared" si="50"/>
        <v>1</v>
      </c>
      <c r="Z665" s="32">
        <v>0.41899999999999998</v>
      </c>
      <c r="AA665" s="27">
        <v>717.70136606527717</v>
      </c>
      <c r="AB665" s="27"/>
      <c r="AC665" s="27"/>
      <c r="AD665" s="27"/>
      <c r="AE665" s="27">
        <v>691.6606173094126</v>
      </c>
      <c r="AF665" s="27">
        <v>45.523200000000003</v>
      </c>
      <c r="AG665" s="30">
        <v>5.9</v>
      </c>
      <c r="AH665" s="51">
        <v>8.6999999999999993</v>
      </c>
      <c r="AI665" s="52">
        <v>87.399997999999997</v>
      </c>
      <c r="AJ665" s="62">
        <v>3.2000001</v>
      </c>
      <c r="AK665" s="70">
        <v>3.3522348232154768E-2</v>
      </c>
      <c r="AL665" s="73">
        <v>0</v>
      </c>
      <c r="AM665" s="73">
        <v>0</v>
      </c>
      <c r="AN665" s="73">
        <v>1</v>
      </c>
      <c r="AO665" s="49">
        <v>75.790000000000006</v>
      </c>
      <c r="AP665" s="41">
        <v>50.13</v>
      </c>
      <c r="AQ665" s="43">
        <v>2.1063025210084034</v>
      </c>
      <c r="AR665" s="41">
        <v>59.090909090909093</v>
      </c>
      <c r="AS665" s="43">
        <v>2.1666666666666665</v>
      </c>
      <c r="AT665" s="19">
        <v>1</v>
      </c>
      <c r="AU665" s="49">
        <v>75.790000000000006</v>
      </c>
      <c r="AV665" s="41">
        <v>50.13</v>
      </c>
      <c r="AW665" s="43">
        <v>2.1063025210084034</v>
      </c>
      <c r="AX665" s="43">
        <v>59.090909090909093</v>
      </c>
      <c r="AY665" s="43">
        <v>2.1666666666666665</v>
      </c>
      <c r="AZ665" s="19">
        <v>1</v>
      </c>
    </row>
    <row r="666" spans="1:52" s="29" customFormat="1" ht="14" customHeight="1">
      <c r="A666" s="38" t="s">
        <v>11</v>
      </c>
      <c r="B666" s="39" t="s">
        <v>12</v>
      </c>
      <c r="C666" s="28">
        <v>17</v>
      </c>
      <c r="D666" s="28">
        <v>2011</v>
      </c>
      <c r="E666" s="36">
        <v>14.952925920235238</v>
      </c>
      <c r="F666" s="36">
        <v>14.952925920235238</v>
      </c>
      <c r="G666" s="36"/>
      <c r="H666" s="68"/>
      <c r="I666" s="17">
        <v>1.428112392445291</v>
      </c>
      <c r="J666" s="17">
        <v>1.3245742439930022</v>
      </c>
      <c r="K666" s="17">
        <v>1.8260216116571721</v>
      </c>
      <c r="L666" s="17">
        <v>2.3158677856252403</v>
      </c>
      <c r="M666" s="35">
        <v>14</v>
      </c>
      <c r="N666" s="69">
        <v>0</v>
      </c>
      <c r="O666" s="27">
        <v>13.6</v>
      </c>
      <c r="P666" s="27">
        <v>14.12</v>
      </c>
      <c r="Q666" s="29">
        <v>39</v>
      </c>
      <c r="R666" s="29">
        <v>60.333333333333336</v>
      </c>
      <c r="S666" s="29">
        <v>63</v>
      </c>
      <c r="T666" s="29">
        <v>1</v>
      </c>
      <c r="U666" s="29">
        <v>30</v>
      </c>
      <c r="V666" s="29">
        <v>1</v>
      </c>
      <c r="W666" s="32">
        <v>0.2</v>
      </c>
      <c r="X666" s="63">
        <f t="shared" si="49"/>
        <v>1</v>
      </c>
      <c r="Y666" s="63">
        <f t="shared" si="50"/>
        <v>0</v>
      </c>
      <c r="Z666" s="32">
        <v>0.25</v>
      </c>
      <c r="AA666" s="27">
        <v>523.89185369728023</v>
      </c>
      <c r="AB666" s="27"/>
      <c r="AC666" s="27"/>
      <c r="AD666" s="27"/>
      <c r="AE666" s="27">
        <v>456.04725457758263</v>
      </c>
      <c r="AF666" s="27">
        <v>43.979390000000002</v>
      </c>
      <c r="AG666" s="30">
        <v>7.3</v>
      </c>
      <c r="AH666" s="51">
        <v>7.125</v>
      </c>
      <c r="AI666" s="52">
        <v>87.519998000000001</v>
      </c>
      <c r="AJ666" s="62">
        <v>7.9139999000000003</v>
      </c>
      <c r="AK666" s="70">
        <v>0.14383978791244223</v>
      </c>
      <c r="AL666" s="73">
        <v>1</v>
      </c>
      <c r="AM666" s="73">
        <v>1</v>
      </c>
      <c r="AN666" s="73">
        <v>0</v>
      </c>
      <c r="AO666" s="49">
        <v>68.28</v>
      </c>
      <c r="AP666" s="41">
        <v>26.2</v>
      </c>
      <c r="AQ666" s="43">
        <v>2.1129032258064515</v>
      </c>
      <c r="AR666" s="41">
        <v>50</v>
      </c>
      <c r="AS666" s="43">
        <v>5</v>
      </c>
      <c r="AT666" s="19">
        <v>1</v>
      </c>
      <c r="AU666" s="49">
        <v>68.28</v>
      </c>
      <c r="AV666" s="41">
        <v>26.2</v>
      </c>
      <c r="AW666" s="43">
        <v>2.1129032258064515</v>
      </c>
      <c r="AX666" s="41">
        <v>50</v>
      </c>
      <c r="AY666" s="43">
        <v>5</v>
      </c>
      <c r="AZ666" s="19">
        <v>1</v>
      </c>
    </row>
    <row r="667" spans="1:52" s="29" customFormat="1" ht="14" customHeight="1">
      <c r="A667" s="38" t="s">
        <v>13</v>
      </c>
      <c r="B667" s="39" t="s">
        <v>14</v>
      </c>
      <c r="C667" s="28">
        <v>18</v>
      </c>
      <c r="D667" s="28">
        <v>2011</v>
      </c>
      <c r="E667" s="36">
        <v>12.361987939571497</v>
      </c>
      <c r="F667" s="36">
        <v>12.361987939571497</v>
      </c>
      <c r="G667" s="36"/>
      <c r="H667" s="68"/>
      <c r="I667" s="17">
        <v>0.36131183991106042</v>
      </c>
      <c r="J667" s="17">
        <v>0.34046692607003892</v>
      </c>
      <c r="K667" s="17">
        <v>0.39454879817895455</v>
      </c>
      <c r="L667" s="17">
        <v>0.42522468810916586</v>
      </c>
      <c r="M667" s="35">
        <v>9.9</v>
      </c>
      <c r="N667" s="69">
        <v>0</v>
      </c>
      <c r="O667" s="27">
        <v>10.633333333333333</v>
      </c>
      <c r="P667" s="27">
        <v>11.9</v>
      </c>
      <c r="Q667" s="29">
        <v>42</v>
      </c>
      <c r="R667" s="29">
        <v>48.666666666666664</v>
      </c>
      <c r="S667" s="29">
        <v>44.6</v>
      </c>
      <c r="T667" s="29">
        <v>1</v>
      </c>
      <c r="U667" s="29">
        <v>30</v>
      </c>
      <c r="V667" s="29">
        <v>0</v>
      </c>
      <c r="W667" s="32">
        <v>0.14705882352941177</v>
      </c>
      <c r="X667" s="63">
        <f t="shared" si="49"/>
        <v>0</v>
      </c>
      <c r="Y667" s="63">
        <f t="shared" si="50"/>
        <v>0</v>
      </c>
      <c r="Z667" s="32">
        <v>0.1176</v>
      </c>
      <c r="AA667" s="27">
        <v>939.81397720373116</v>
      </c>
      <c r="AB667" s="27"/>
      <c r="AC667" s="27"/>
      <c r="AD667" s="27"/>
      <c r="AE667" s="27">
        <v>451.40898226099659</v>
      </c>
      <c r="AF667" s="27">
        <v>38.491999999999997</v>
      </c>
      <c r="AG667" s="30">
        <v>11.1</v>
      </c>
      <c r="AH667" s="51">
        <v>8.8749997999999994</v>
      </c>
      <c r="AI667" s="52">
        <v>87.239998999999997</v>
      </c>
      <c r="AJ667" s="62">
        <v>7.6799999000000003</v>
      </c>
      <c r="AK667" s="70">
        <v>7.5998610628690524E-2</v>
      </c>
      <c r="AL667" s="73">
        <v>0</v>
      </c>
      <c r="AM667" s="73">
        <v>0</v>
      </c>
      <c r="AN667" s="73">
        <v>1</v>
      </c>
      <c r="AO667" s="49">
        <v>75.989999999999995</v>
      </c>
      <c r="AP667" s="41">
        <v>62.87</v>
      </c>
      <c r="AQ667" s="43">
        <v>2.6217681401167638</v>
      </c>
      <c r="AR667" s="41">
        <v>66.666666666666657</v>
      </c>
      <c r="AS667" s="43">
        <v>3.3333333333333335</v>
      </c>
      <c r="AT667" s="19">
        <v>1</v>
      </c>
      <c r="AU667" s="49">
        <v>75.989999999999995</v>
      </c>
      <c r="AV667" s="41">
        <v>62.87</v>
      </c>
      <c r="AW667" s="43">
        <v>2.6217681401167638</v>
      </c>
      <c r="AX667" s="43">
        <v>66.666666666666657</v>
      </c>
      <c r="AY667" s="43">
        <v>3.3333333333333335</v>
      </c>
      <c r="AZ667" s="19">
        <v>1</v>
      </c>
    </row>
    <row r="668" spans="1:52" s="29" customFormat="1" ht="14" customHeight="1">
      <c r="A668" s="38" t="s">
        <v>15</v>
      </c>
      <c r="B668" s="39" t="s">
        <v>16</v>
      </c>
      <c r="C668" s="28">
        <v>19</v>
      </c>
      <c r="D668" s="28">
        <v>2011</v>
      </c>
      <c r="E668" s="36">
        <v>9.4401288777841188</v>
      </c>
      <c r="F668" s="36">
        <v>9.4401288777841188</v>
      </c>
      <c r="G668" s="36"/>
      <c r="H668" s="68"/>
      <c r="I668" s="17">
        <v>0.11596443757247998</v>
      </c>
      <c r="J668" s="17">
        <v>9.0194562556371594E-2</v>
      </c>
      <c r="K668" s="17">
        <v>0.10987092652349595</v>
      </c>
      <c r="L668" s="17">
        <v>0.11719154939511403</v>
      </c>
      <c r="M668" s="35">
        <v>12.3</v>
      </c>
      <c r="N668" s="69">
        <v>0</v>
      </c>
      <c r="O668" s="27">
        <v>11.966666666666669</v>
      </c>
      <c r="P668" s="27">
        <v>12.939999999999998</v>
      </c>
      <c r="Q668" s="29">
        <v>39</v>
      </c>
      <c r="R668" s="29">
        <v>58.333333333333336</v>
      </c>
      <c r="S668" s="29">
        <v>49.4</v>
      </c>
      <c r="T668" s="29">
        <v>1</v>
      </c>
      <c r="U668" s="29">
        <v>30</v>
      </c>
      <c r="V668" s="29">
        <v>1</v>
      </c>
      <c r="W668" s="32">
        <v>0.20930232558139536</v>
      </c>
      <c r="X668" s="63">
        <f t="shared" si="49"/>
        <v>1</v>
      </c>
      <c r="Y668" s="63">
        <f t="shared" si="50"/>
        <v>0</v>
      </c>
      <c r="Z668" s="32">
        <v>0.2432</v>
      </c>
      <c r="AA668" s="27">
        <v>751.15711526216614</v>
      </c>
      <c r="AB668" s="27"/>
      <c r="AC668" s="27"/>
      <c r="AD668" s="27"/>
      <c r="AE668" s="27">
        <v>469.9548242268462</v>
      </c>
      <c r="AF668" s="27">
        <v>39.51981</v>
      </c>
      <c r="AG668" s="30">
        <v>5.2</v>
      </c>
      <c r="AH668" s="51">
        <v>8.9250000000000007</v>
      </c>
      <c r="AI668" s="52">
        <v>88.859998000000004</v>
      </c>
      <c r="AJ668" s="62">
        <v>5.7320000999999996</v>
      </c>
      <c r="AK668" s="70">
        <v>4.6780619457653258E-2</v>
      </c>
      <c r="AL668" s="73">
        <v>1</v>
      </c>
      <c r="AM668" s="73">
        <v>1</v>
      </c>
      <c r="AN668" s="73">
        <v>0</v>
      </c>
      <c r="AO668" s="49">
        <v>77.39</v>
      </c>
      <c r="AP668" s="41">
        <v>59.38</v>
      </c>
      <c r="AQ668" s="44"/>
      <c r="AR668" s="41">
        <v>61.904761904761905</v>
      </c>
      <c r="AS668" s="43">
        <v>3.25</v>
      </c>
      <c r="AT668" s="19">
        <v>1</v>
      </c>
      <c r="AU668" s="49">
        <v>77.39</v>
      </c>
      <c r="AV668" s="41">
        <v>59.38</v>
      </c>
      <c r="AW668" s="44"/>
      <c r="AX668" s="41">
        <v>61.904761904761905</v>
      </c>
      <c r="AY668" s="43">
        <v>3.25</v>
      </c>
      <c r="AZ668" s="19">
        <v>1</v>
      </c>
    </row>
    <row r="669" spans="1:52" s="29" customFormat="1" ht="14" customHeight="1">
      <c r="A669" s="38" t="s">
        <v>17</v>
      </c>
      <c r="B669" s="39" t="s">
        <v>18</v>
      </c>
      <c r="C669" s="28">
        <v>20</v>
      </c>
      <c r="D669" s="28">
        <v>2011</v>
      </c>
      <c r="E669" s="36">
        <v>9.6219138699331914</v>
      </c>
      <c r="F669" s="36">
        <v>9.6349198020412654</v>
      </c>
      <c r="G669" s="36"/>
      <c r="H669" s="68"/>
      <c r="I669" s="17">
        <v>8.4817642069545673E-2</v>
      </c>
      <c r="J669" s="17">
        <v>3.3927056827820185E-2</v>
      </c>
      <c r="K669" s="17">
        <v>2.8973742489683218E-2</v>
      </c>
      <c r="L669" s="17">
        <v>2.8817365001986107E-2</v>
      </c>
      <c r="M669" s="35">
        <v>9.6999999999999993</v>
      </c>
      <c r="N669" s="69">
        <v>0</v>
      </c>
      <c r="O669" s="27">
        <v>9.9</v>
      </c>
      <c r="P669" s="27">
        <v>10.64</v>
      </c>
      <c r="Q669" s="29">
        <v>0</v>
      </c>
      <c r="R669" s="29">
        <v>28.333333333333332</v>
      </c>
      <c r="S669" s="29">
        <v>24.4</v>
      </c>
      <c r="T669" s="29">
        <v>1</v>
      </c>
      <c r="U669" s="29">
        <v>30</v>
      </c>
      <c r="V669" s="29">
        <v>1</v>
      </c>
      <c r="W669" s="32">
        <v>0.16666666666666666</v>
      </c>
      <c r="X669" s="63">
        <f t="shared" si="49"/>
        <v>1</v>
      </c>
      <c r="Y669" s="63">
        <f t="shared" si="50"/>
        <v>0</v>
      </c>
      <c r="Z669" s="32">
        <v>0.20829999999999999</v>
      </c>
      <c r="AA669" s="27">
        <v>944.52406044396662</v>
      </c>
      <c r="AB669" s="27"/>
      <c r="AC669" s="27"/>
      <c r="AD669" s="27"/>
      <c r="AE669" s="27">
        <v>1161.0537757479221</v>
      </c>
      <c r="AF669" s="27">
        <v>36.934609999999999</v>
      </c>
      <c r="AG669" s="30">
        <v>1.1000000000000001</v>
      </c>
      <c r="AH669" s="51">
        <v>5.3750001000000003</v>
      </c>
      <c r="AI669" s="52">
        <v>96.099997999999999</v>
      </c>
      <c r="AJ669" s="62">
        <v>1.1619999999999999</v>
      </c>
      <c r="AK669" s="70">
        <v>8.2830315224681428E-2</v>
      </c>
      <c r="AL669" s="73">
        <v>0</v>
      </c>
      <c r="AM669" s="73">
        <v>0</v>
      </c>
      <c r="AN669" s="73">
        <v>1</v>
      </c>
      <c r="AO669" s="49">
        <v>75.61</v>
      </c>
      <c r="AP669" s="41">
        <v>62.24</v>
      </c>
      <c r="AQ669" s="43">
        <v>2.6735395189003435</v>
      </c>
      <c r="AR669" s="41">
        <v>80</v>
      </c>
      <c r="AS669" s="43">
        <v>4</v>
      </c>
      <c r="AT669" s="19">
        <v>1</v>
      </c>
      <c r="AU669" s="49">
        <v>75.61</v>
      </c>
      <c r="AV669" s="41">
        <v>62.24</v>
      </c>
      <c r="AW669" s="43">
        <v>2.6735395189003435</v>
      </c>
      <c r="AX669" s="43">
        <v>80</v>
      </c>
      <c r="AY669" s="43">
        <v>4</v>
      </c>
      <c r="AZ669" s="19">
        <v>1</v>
      </c>
    </row>
    <row r="670" spans="1:52" s="29" customFormat="1" ht="14" customHeight="1">
      <c r="A670" s="38" t="s">
        <v>19</v>
      </c>
      <c r="B670" s="39" t="s">
        <v>20</v>
      </c>
      <c r="C670" s="28">
        <v>21</v>
      </c>
      <c r="D670" s="28">
        <v>2011</v>
      </c>
      <c r="E670" s="36">
        <v>10.203028833291171</v>
      </c>
      <c r="F670" s="36">
        <v>10.203028833291171</v>
      </c>
      <c r="G670" s="36"/>
      <c r="H670" s="68"/>
      <c r="I670" s="17">
        <v>1.8932146011186313</v>
      </c>
      <c r="J670" s="17">
        <v>0.21526346776567559</v>
      </c>
      <c r="K670" s="17">
        <v>0.19180398699212384</v>
      </c>
      <c r="L670" s="17">
        <v>0.19008438512452497</v>
      </c>
      <c r="M670" s="35">
        <v>10.8</v>
      </c>
      <c r="N670" s="69">
        <v>0</v>
      </c>
      <c r="O670" s="27">
        <v>10.733333333333334</v>
      </c>
      <c r="P670" s="27">
        <v>11.059999999999999</v>
      </c>
      <c r="Q670" s="29">
        <v>30</v>
      </c>
      <c r="R670" s="29">
        <v>42.333333333333336</v>
      </c>
      <c r="S670" s="29">
        <v>38.4</v>
      </c>
      <c r="T670" s="29">
        <v>1</v>
      </c>
      <c r="U670" s="29">
        <v>33</v>
      </c>
      <c r="V670" s="29">
        <v>1</v>
      </c>
      <c r="W670" s="32">
        <v>0.32</v>
      </c>
      <c r="X670" s="63">
        <f t="shared" si="49"/>
        <v>1</v>
      </c>
      <c r="Y670" s="63">
        <f t="shared" si="50"/>
        <v>1</v>
      </c>
      <c r="Z670" s="32">
        <v>0.32</v>
      </c>
      <c r="AA670" s="27">
        <v>789.66710023703183</v>
      </c>
      <c r="AB670" s="27"/>
      <c r="AC670" s="27"/>
      <c r="AD670" s="27">
        <v>20642.020617632075</v>
      </c>
      <c r="AE670" s="27">
        <v>626.30083779826975</v>
      </c>
      <c r="AF670" s="27">
        <v>40.744900000000001</v>
      </c>
      <c r="AG670" s="30">
        <v>6.2140170940170947</v>
      </c>
      <c r="AH670" s="51">
        <v>11.875</v>
      </c>
      <c r="AI670" s="52">
        <v>91.080001999999993</v>
      </c>
      <c r="AJ670" s="62">
        <v>24.187999999999999</v>
      </c>
      <c r="AK670" s="70">
        <v>4.5969994635292374E-2</v>
      </c>
      <c r="AL670" s="73">
        <v>0</v>
      </c>
      <c r="AM670" s="73">
        <v>0</v>
      </c>
      <c r="AN670" s="73">
        <v>1</v>
      </c>
      <c r="AO670" s="49">
        <v>74.86</v>
      </c>
      <c r="AP670" s="41">
        <v>38.119999999999997</v>
      </c>
      <c r="AQ670" s="43">
        <v>1.0553709856035438</v>
      </c>
      <c r="AR670" s="41">
        <v>56.000000000000007</v>
      </c>
      <c r="AS670" s="43">
        <v>1.8666666666666667</v>
      </c>
      <c r="AT670" s="19">
        <v>1</v>
      </c>
      <c r="AU670" s="49">
        <v>74.86</v>
      </c>
      <c r="AV670" s="41">
        <v>38.119999999999997</v>
      </c>
      <c r="AW670" s="43">
        <v>1.0553709856035438</v>
      </c>
      <c r="AX670" s="43">
        <v>56.000000000000007</v>
      </c>
      <c r="AY670" s="43">
        <v>1.8666666666666667</v>
      </c>
      <c r="AZ670" s="19">
        <v>1</v>
      </c>
    </row>
    <row r="671" spans="1:52" s="29" customFormat="1" ht="14" customHeight="1">
      <c r="A671" s="38" t="s">
        <v>61</v>
      </c>
      <c r="B671" s="39" t="s">
        <v>40</v>
      </c>
      <c r="C671" s="28">
        <v>22</v>
      </c>
      <c r="D671" s="28">
        <v>2011</v>
      </c>
      <c r="E671" s="36">
        <v>9.7334811422780341</v>
      </c>
      <c r="F671" s="36">
        <v>9.7334811422780341</v>
      </c>
      <c r="G671" s="36"/>
      <c r="H671" s="68"/>
      <c r="I671" s="17">
        <v>1.1263212614798124</v>
      </c>
      <c r="J671" s="17">
        <v>1.033905157973777</v>
      </c>
      <c r="K671" s="17">
        <v>1.6303615455218143</v>
      </c>
      <c r="L671" s="17">
        <v>2.1306808379050262</v>
      </c>
      <c r="M671" s="35">
        <v>11.7</v>
      </c>
      <c r="N671" s="69">
        <v>0</v>
      </c>
      <c r="O671" s="27">
        <v>12.6</v>
      </c>
      <c r="P671" s="27">
        <v>12.4</v>
      </c>
      <c r="Q671" s="29">
        <v>55</v>
      </c>
      <c r="R671" s="29">
        <v>43.333333333333336</v>
      </c>
      <c r="S671" s="29">
        <v>50.2</v>
      </c>
      <c r="T671" s="29">
        <v>1</v>
      </c>
      <c r="U671" s="29">
        <v>50</v>
      </c>
      <c r="V671" s="29">
        <v>1</v>
      </c>
      <c r="W671" s="32">
        <v>0.5</v>
      </c>
      <c r="X671" s="63">
        <f t="shared" si="49"/>
        <v>1</v>
      </c>
      <c r="Y671" s="63">
        <f t="shared" si="50"/>
        <v>1</v>
      </c>
      <c r="Z671" s="32">
        <v>0.5</v>
      </c>
      <c r="AA671" s="27">
        <v>578.81567604381132</v>
      </c>
      <c r="AB671" s="27"/>
      <c r="AC671" s="27"/>
      <c r="AD671" s="27"/>
      <c r="AE671" s="27">
        <v>347.07322068954147</v>
      </c>
      <c r="AF671" s="27">
        <v>37.635829999999999</v>
      </c>
      <c r="AG671" s="30">
        <v>8.1</v>
      </c>
      <c r="AH671" s="51">
        <v>7.8</v>
      </c>
      <c r="AI671" s="52">
        <v>68.999996999999993</v>
      </c>
      <c r="AJ671" s="62">
        <v>6.4699999000000004</v>
      </c>
      <c r="AK671" s="70">
        <v>0.14385382059800664</v>
      </c>
      <c r="AL671" s="73">
        <v>0</v>
      </c>
      <c r="AM671" s="73">
        <v>0</v>
      </c>
      <c r="AN671" s="73">
        <v>0</v>
      </c>
      <c r="AO671" s="49"/>
      <c r="AP671" s="41"/>
      <c r="AQ671" s="44"/>
      <c r="AR671" s="41"/>
      <c r="AS671" s="44"/>
      <c r="AT671" s="19"/>
      <c r="AU671" s="49"/>
      <c r="AV671" s="41"/>
      <c r="AW671" s="44"/>
      <c r="AX671" s="43">
        <v>67.5</v>
      </c>
      <c r="AY671" s="43">
        <v>6.75</v>
      </c>
      <c r="AZ671" s="19"/>
    </row>
    <row r="672" spans="1:52" s="29" customFormat="1" ht="14" customHeight="1">
      <c r="A672" s="38" t="s">
        <v>41</v>
      </c>
      <c r="B672" s="39" t="s">
        <v>42</v>
      </c>
      <c r="C672" s="28">
        <v>23</v>
      </c>
      <c r="D672" s="28">
        <v>2011</v>
      </c>
      <c r="E672" s="36">
        <v>9.5597618029015123</v>
      </c>
      <c r="F672" s="36">
        <v>9.5332972158415448</v>
      </c>
      <c r="G672" s="36"/>
      <c r="H672" s="68"/>
      <c r="I672" s="17">
        <v>7.9333597778663556E-2</v>
      </c>
      <c r="J672" s="17">
        <v>3.9666798889329634E-2</v>
      </c>
      <c r="K672" s="17">
        <v>5.3003883527376332E-2</v>
      </c>
      <c r="L672" s="17">
        <v>0.13106336687881615</v>
      </c>
      <c r="M672" s="35">
        <v>7.1</v>
      </c>
      <c r="N672" s="69">
        <v>0</v>
      </c>
      <c r="O672" s="27">
        <v>7.2</v>
      </c>
      <c r="P672" s="27">
        <v>7.7200000000000006</v>
      </c>
      <c r="Q672" s="29">
        <v>118</v>
      </c>
      <c r="R672" s="29">
        <v>52</v>
      </c>
      <c r="S672" s="29">
        <v>38.799999999999997</v>
      </c>
      <c r="T672" s="29">
        <v>1</v>
      </c>
      <c r="U672" s="29">
        <v>30</v>
      </c>
      <c r="V672" s="29">
        <v>1</v>
      </c>
      <c r="W672" s="32">
        <v>0.26666666666666666</v>
      </c>
      <c r="X672" s="63">
        <f t="shared" si="49"/>
        <v>1</v>
      </c>
      <c r="Y672" s="63">
        <f t="shared" si="50"/>
        <v>0</v>
      </c>
      <c r="Z672" s="32">
        <v>0.26669999999999999</v>
      </c>
      <c r="AA672" s="27">
        <v>882.55038077435029</v>
      </c>
      <c r="AB672" s="27"/>
      <c r="AC672" s="27"/>
      <c r="AD672" s="27"/>
      <c r="AE672" s="27">
        <v>1103.1985758990058</v>
      </c>
      <c r="AF672" s="27">
        <v>37.51032</v>
      </c>
      <c r="AG672" s="30">
        <v>2.1</v>
      </c>
      <c r="AH672" s="51">
        <v>3.9750000000000001</v>
      </c>
      <c r="AI672" s="52">
        <v>99.000003000000007</v>
      </c>
      <c r="AJ672" s="62">
        <v>0.13400000000000001</v>
      </c>
      <c r="AK672" s="70">
        <v>9.0125391849529782E-3</v>
      </c>
      <c r="AL672" s="73">
        <v>0</v>
      </c>
      <c r="AM672" s="73">
        <v>0</v>
      </c>
      <c r="AN672" s="73">
        <v>1</v>
      </c>
      <c r="AO672" s="49">
        <v>66.31</v>
      </c>
      <c r="AP672" s="41">
        <v>13.09</v>
      </c>
      <c r="AQ672" s="43">
        <v>1.0139426800929512</v>
      </c>
      <c r="AR672" s="41">
        <v>20</v>
      </c>
      <c r="AS672" s="43">
        <v>1</v>
      </c>
      <c r="AT672" s="19">
        <v>1</v>
      </c>
      <c r="AU672" s="49">
        <v>66.31</v>
      </c>
      <c r="AV672" s="41">
        <v>13.09</v>
      </c>
      <c r="AW672" s="43">
        <v>1.0139426800929512</v>
      </c>
      <c r="AX672" s="43">
        <v>20</v>
      </c>
      <c r="AY672" s="43">
        <v>1</v>
      </c>
      <c r="AZ672" s="19">
        <v>1</v>
      </c>
    </row>
    <row r="673" spans="1:53" s="29" customFormat="1" ht="14" customHeight="1">
      <c r="A673" s="38" t="s">
        <v>43</v>
      </c>
      <c r="B673" s="39" t="s">
        <v>62</v>
      </c>
      <c r="C673" s="28">
        <v>24</v>
      </c>
      <c r="D673" s="28">
        <v>2011</v>
      </c>
      <c r="E673" s="36">
        <v>13.91717440040758</v>
      </c>
      <c r="F673" s="36">
        <v>13.91717440040758</v>
      </c>
      <c r="G673" s="36"/>
      <c r="H673" s="68"/>
      <c r="I673" s="17">
        <v>0.58786617787905948</v>
      </c>
      <c r="J673" s="17">
        <v>0.49869546550414484</v>
      </c>
      <c r="K673" s="17">
        <v>0.50435043357476406</v>
      </c>
      <c r="L673" s="17">
        <v>0.44005859752849091</v>
      </c>
      <c r="M673" s="35">
        <v>14.1</v>
      </c>
      <c r="N673" s="69">
        <v>0</v>
      </c>
      <c r="O673" s="27">
        <v>13.766666666666666</v>
      </c>
      <c r="P673" s="27">
        <v>13.6</v>
      </c>
      <c r="Q673" s="29">
        <v>37</v>
      </c>
      <c r="R673" s="29">
        <v>35.333333333333336</v>
      </c>
      <c r="S673" s="29">
        <v>42.6</v>
      </c>
      <c r="T673" s="29">
        <v>1</v>
      </c>
      <c r="U673" s="29">
        <v>30</v>
      </c>
      <c r="V673" s="29">
        <v>1</v>
      </c>
      <c r="W673" s="32">
        <v>0.26530612244897961</v>
      </c>
      <c r="X673" s="63">
        <f t="shared" si="49"/>
        <v>1</v>
      </c>
      <c r="Y673" s="63">
        <f t="shared" si="50"/>
        <v>0</v>
      </c>
      <c r="Z673" s="32">
        <v>0.245</v>
      </c>
      <c r="AA673" s="27">
        <v>673.27138359948333</v>
      </c>
      <c r="AB673" s="27"/>
      <c r="AC673" s="27"/>
      <c r="AD673" s="27"/>
      <c r="AE673" s="27">
        <v>513.64517525893848</v>
      </c>
      <c r="AF673" s="27">
        <v>39.768129999999999</v>
      </c>
      <c r="AG673" s="30">
        <v>7.2000000000000011</v>
      </c>
      <c r="AH673" s="51">
        <v>8.1500000999999997</v>
      </c>
      <c r="AI673" s="52">
        <v>80.960002000000003</v>
      </c>
      <c r="AJ673" s="62">
        <v>64.864002999999997</v>
      </c>
      <c r="AK673" s="70">
        <v>7.0898267674403048E-2</v>
      </c>
      <c r="AL673" s="73">
        <v>0</v>
      </c>
      <c r="AM673" s="73">
        <v>0</v>
      </c>
      <c r="AN673" s="73">
        <v>1</v>
      </c>
      <c r="AO673" s="49">
        <v>79.849999999999994</v>
      </c>
      <c r="AP673" s="41">
        <v>31.46</v>
      </c>
      <c r="AQ673" s="43">
        <v>3.7452380952380953</v>
      </c>
      <c r="AR673" s="41">
        <v>44.897959183673471</v>
      </c>
      <c r="AS673" s="43">
        <v>5.5</v>
      </c>
      <c r="AT673" s="19">
        <v>1</v>
      </c>
      <c r="AU673" s="49">
        <v>79.849999999999994</v>
      </c>
      <c r="AV673" s="41">
        <v>31.46</v>
      </c>
      <c r="AW673" s="43">
        <v>3.7452380952380953</v>
      </c>
      <c r="AX673" s="43">
        <v>44.897959183673471</v>
      </c>
      <c r="AY673" s="43">
        <v>5.5</v>
      </c>
      <c r="AZ673" s="19">
        <v>1</v>
      </c>
    </row>
    <row r="674" spans="1:53" s="29" customFormat="1" ht="14" customHeight="1">
      <c r="A674" s="38" t="s">
        <v>47</v>
      </c>
      <c r="B674" s="39" t="s">
        <v>48</v>
      </c>
      <c r="C674" s="28">
        <v>1</v>
      </c>
      <c r="D674" s="28">
        <v>2012</v>
      </c>
      <c r="E674" s="45">
        <v>7.2</v>
      </c>
      <c r="F674" s="45">
        <v>7.1675644401342709</v>
      </c>
      <c r="G674" s="45"/>
      <c r="H674" s="68"/>
      <c r="I674" s="17">
        <v>1.7572664022368165</v>
      </c>
      <c r="J674" s="17">
        <v>9.0626828792509259E-2</v>
      </c>
      <c r="K674" s="17">
        <v>0.11482556041952076</v>
      </c>
      <c r="L674" s="17">
        <v>0.12383471985117774</v>
      </c>
      <c r="M674" s="35">
        <v>11.4</v>
      </c>
      <c r="N674" s="69">
        <v>0</v>
      </c>
      <c r="O674" s="27">
        <v>11.733333333333334</v>
      </c>
      <c r="P674" s="27">
        <v>12.02</v>
      </c>
      <c r="Q674" s="34">
        <v>30</v>
      </c>
      <c r="R674" s="29">
        <v>35.333333333333336</v>
      </c>
      <c r="S674" s="29">
        <v>35.6</v>
      </c>
      <c r="T674" s="29">
        <v>1</v>
      </c>
      <c r="U674" s="29">
        <v>30</v>
      </c>
      <c r="V674" s="29">
        <v>1</v>
      </c>
      <c r="W674" s="32">
        <v>0.27173913043478259</v>
      </c>
      <c r="X674" s="63">
        <f t="shared" si="49"/>
        <v>1</v>
      </c>
      <c r="Y674" s="63">
        <f t="shared" si="50"/>
        <v>0</v>
      </c>
      <c r="Z674" s="32">
        <v>0.2717</v>
      </c>
      <c r="AA674" s="27">
        <v>999.35630868744727</v>
      </c>
      <c r="AB674" s="27"/>
      <c r="AC674" s="27"/>
      <c r="AD674" s="27">
        <v>23301.394394608265</v>
      </c>
      <c r="AE674" s="27">
        <v>611.1348298129285</v>
      </c>
      <c r="AF674" s="30">
        <v>37.984383000000001</v>
      </c>
      <c r="AG674" s="30">
        <v>6.4324377013053065</v>
      </c>
      <c r="AH674" s="51">
        <v>10.9</v>
      </c>
      <c r="AI674" s="52">
        <v>97.399996999999999</v>
      </c>
      <c r="AJ674" s="52">
        <v>52.191999000000003</v>
      </c>
      <c r="AK674" s="70">
        <v>3.693211029993157E-2</v>
      </c>
      <c r="AL674" s="73">
        <v>1</v>
      </c>
      <c r="AM674" s="73">
        <v>0</v>
      </c>
      <c r="AN674" s="73">
        <v>0</v>
      </c>
      <c r="AO674" s="49"/>
      <c r="AP674" s="17"/>
      <c r="AQ674" s="17"/>
      <c r="AR674" s="17"/>
      <c r="AS674" s="17"/>
      <c r="AT674" s="28"/>
      <c r="AU674" s="49">
        <v>80.53</v>
      </c>
      <c r="AV674" s="41">
        <v>49.95</v>
      </c>
      <c r="AW674" s="43">
        <v>3.2711198428290769</v>
      </c>
      <c r="AX674" s="43">
        <v>56.521739130434781</v>
      </c>
      <c r="AY674" s="43">
        <v>2.3636363636363638</v>
      </c>
      <c r="AZ674" s="19">
        <v>1</v>
      </c>
    </row>
    <row r="675" spans="1:53" s="29" customFormat="1" ht="14" customHeight="1">
      <c r="A675" s="38" t="s">
        <v>33</v>
      </c>
      <c r="B675" s="39" t="s">
        <v>34</v>
      </c>
      <c r="C675" s="28">
        <v>2</v>
      </c>
      <c r="D675" s="28">
        <v>2012</v>
      </c>
      <c r="E675" s="45">
        <v>23.1</v>
      </c>
      <c r="F675" s="45">
        <v>23.144625900455921</v>
      </c>
      <c r="G675" s="45"/>
      <c r="H675" s="68"/>
      <c r="I675" s="17">
        <v>0.36107733687041749</v>
      </c>
      <c r="J675" s="17">
        <v>0.32914532748731928</v>
      </c>
      <c r="K675" s="17">
        <v>0.4022501937406317</v>
      </c>
      <c r="L675" s="17">
        <v>0.34421201501364407</v>
      </c>
      <c r="M675" s="35">
        <v>8.3000000000000007</v>
      </c>
      <c r="N675" s="69">
        <v>0</v>
      </c>
      <c r="O675" s="27">
        <v>8.0333333333333332</v>
      </c>
      <c r="P675" s="27">
        <v>8.0599999999999987</v>
      </c>
      <c r="Q675" s="34">
        <v>16</v>
      </c>
      <c r="R675" s="29">
        <v>12.666666666666666</v>
      </c>
      <c r="S675" s="29">
        <v>13</v>
      </c>
      <c r="T675" s="29">
        <v>1</v>
      </c>
      <c r="U675" s="29">
        <v>30</v>
      </c>
      <c r="V675" s="29">
        <v>1</v>
      </c>
      <c r="W675" s="32">
        <v>0.35</v>
      </c>
      <c r="X675" s="63">
        <f t="shared" si="49"/>
        <v>1</v>
      </c>
      <c r="Y675" s="63">
        <f t="shared" si="50"/>
        <v>1</v>
      </c>
      <c r="Z675" s="32">
        <v>0.36670000000000003</v>
      </c>
      <c r="AA675" s="27">
        <v>1471.1906255838221</v>
      </c>
      <c r="AB675" s="27"/>
      <c r="AC675" s="27"/>
      <c r="AD675" s="27">
        <v>99200.852152338251</v>
      </c>
      <c r="AE675" s="27">
        <v>1067.5445983326606</v>
      </c>
      <c r="AF675" s="30">
        <v>39.102319000000001</v>
      </c>
      <c r="AG675" s="30">
        <v>2.1999999999999997</v>
      </c>
      <c r="AH675" s="51">
        <v>16.100000000000001</v>
      </c>
      <c r="AI675" s="52">
        <v>100</v>
      </c>
      <c r="AJ675" s="52">
        <v>14580.296</v>
      </c>
      <c r="AK675" s="70">
        <v>1.5160176525735715E-2</v>
      </c>
      <c r="AL675" s="73">
        <v>1</v>
      </c>
      <c r="AM675" s="73">
        <v>0</v>
      </c>
      <c r="AN675" s="73">
        <v>0</v>
      </c>
      <c r="AO675" s="49"/>
      <c r="AP675" s="17"/>
      <c r="AQ675" s="17"/>
      <c r="AR675" s="17"/>
      <c r="AS675" s="17"/>
      <c r="AT675" s="28"/>
      <c r="AU675" s="49">
        <v>73.150000000000006</v>
      </c>
      <c r="AV675" s="41">
        <v>44.95</v>
      </c>
      <c r="AW675" s="43">
        <v>3.2061340941512126</v>
      </c>
      <c r="AX675" s="43">
        <v>53.333333333333336</v>
      </c>
      <c r="AY675" s="43">
        <v>3.2</v>
      </c>
      <c r="AZ675" s="19">
        <v>0</v>
      </c>
    </row>
    <row r="676" spans="1:53" s="29" customFormat="1" ht="14" customHeight="1">
      <c r="A676" s="38" t="s">
        <v>35</v>
      </c>
      <c r="B676" s="39" t="s">
        <v>36</v>
      </c>
      <c r="C676" s="28">
        <v>3</v>
      </c>
      <c r="D676" s="28">
        <v>2012</v>
      </c>
      <c r="E676" s="45">
        <v>9.8000000000000007</v>
      </c>
      <c r="F676" s="45">
        <v>9.829285731641626</v>
      </c>
      <c r="G676" s="45"/>
      <c r="H676" s="68"/>
      <c r="I676" s="17">
        <v>0.75441412520064211</v>
      </c>
      <c r="J676" s="17">
        <v>0.6420545746388443</v>
      </c>
      <c r="K676" s="17">
        <v>1.3247571306793848</v>
      </c>
      <c r="L676" s="17">
        <v>1.3353934720961049</v>
      </c>
      <c r="M676" s="35">
        <v>8.9</v>
      </c>
      <c r="N676" s="69">
        <v>0</v>
      </c>
      <c r="O676" s="27">
        <v>12.766666666666666</v>
      </c>
      <c r="P676" s="27">
        <v>13.620000000000001</v>
      </c>
      <c r="Q676" s="34">
        <v>32</v>
      </c>
      <c r="R676" s="29">
        <v>41</v>
      </c>
      <c r="S676" s="29">
        <v>65</v>
      </c>
      <c r="T676" s="29">
        <v>1</v>
      </c>
      <c r="U676" s="29">
        <v>30</v>
      </c>
      <c r="V676" s="29">
        <v>1</v>
      </c>
      <c r="W676" s="32">
        <v>0.31707317073170732</v>
      </c>
      <c r="X676" s="63">
        <f t="shared" si="49"/>
        <v>1</v>
      </c>
      <c r="Y676" s="63">
        <f t="shared" si="50"/>
        <v>1</v>
      </c>
      <c r="Z676" s="32">
        <v>0.32500000000000001</v>
      </c>
      <c r="AA676" s="27">
        <v>639.79310705805653</v>
      </c>
      <c r="AB676" s="27"/>
      <c r="AC676" s="27"/>
      <c r="AD676" s="27"/>
      <c r="AE676" s="27">
        <v>474.609483637604</v>
      </c>
      <c r="AF676" s="30">
        <v>44.255995999999996</v>
      </c>
      <c r="AG676" s="30">
        <v>8</v>
      </c>
      <c r="AH676" s="51">
        <v>8.2500002000000006</v>
      </c>
      <c r="AI676" s="52">
        <v>77.819999999999993</v>
      </c>
      <c r="AJ676" s="52">
        <v>3.6559998999999999</v>
      </c>
      <c r="AK676" s="70">
        <v>6.546489563567362E-2</v>
      </c>
      <c r="AL676" s="73">
        <v>1</v>
      </c>
      <c r="AM676" s="73">
        <v>0</v>
      </c>
      <c r="AN676" s="73">
        <v>0</v>
      </c>
      <c r="AO676" s="49"/>
      <c r="AP676" s="17"/>
      <c r="AQ676" s="17"/>
      <c r="AR676" s="17"/>
      <c r="AS676" s="17"/>
      <c r="AT676" s="28"/>
      <c r="AU676" s="49">
        <v>72.11</v>
      </c>
      <c r="AV676" s="41">
        <v>47.35</v>
      </c>
      <c r="AW676" s="43">
        <v>1.0464088397790055</v>
      </c>
      <c r="AX676" s="43">
        <v>50</v>
      </c>
      <c r="AY676" s="43">
        <v>1</v>
      </c>
      <c r="AZ676" s="19">
        <v>1</v>
      </c>
    </row>
    <row r="677" spans="1:53" s="29" customFormat="1" ht="14" customHeight="1">
      <c r="A677" s="38" t="s">
        <v>37</v>
      </c>
      <c r="B677" s="39" t="s">
        <v>23</v>
      </c>
      <c r="C677" s="28">
        <v>4</v>
      </c>
      <c r="D677" s="28">
        <v>2012</v>
      </c>
      <c r="E677" s="45">
        <v>9.4</v>
      </c>
      <c r="F677" s="45">
        <v>9.9053056318558212</v>
      </c>
      <c r="G677" s="45"/>
      <c r="H677" s="68"/>
      <c r="I677" s="17">
        <v>1.8450018044027425</v>
      </c>
      <c r="J677" s="17">
        <v>1.6961385781306386</v>
      </c>
      <c r="K677" s="17">
        <v>1.6993192261921435</v>
      </c>
      <c r="L677" s="17">
        <v>1.6223001955551424</v>
      </c>
      <c r="M677" s="35">
        <v>13.3</v>
      </c>
      <c r="N677" s="69">
        <v>0</v>
      </c>
      <c r="O677" s="27">
        <v>13.133333333333335</v>
      </c>
      <c r="P677" s="27">
        <v>15.040000000000001</v>
      </c>
      <c r="Q677" s="34">
        <v>68</v>
      </c>
      <c r="R677" s="29">
        <v>76.333333333333329</v>
      </c>
      <c r="S677" s="29">
        <v>81.599999999999994</v>
      </c>
      <c r="T677" s="29">
        <v>1</v>
      </c>
      <c r="U677" s="29">
        <v>30</v>
      </c>
      <c r="V677" s="29">
        <v>1</v>
      </c>
      <c r="W677" s="32">
        <v>0.3125</v>
      </c>
      <c r="X677" s="63">
        <f t="shared" si="49"/>
        <v>1</v>
      </c>
      <c r="Y677" s="63">
        <f t="shared" si="50"/>
        <v>1</v>
      </c>
      <c r="Z677" s="32">
        <v>0.3488</v>
      </c>
      <c r="AA677" s="27">
        <v>962.62372174448922</v>
      </c>
      <c r="AB677" s="27"/>
      <c r="AC677" s="27"/>
      <c r="AD677" s="27"/>
      <c r="AE677" s="27">
        <v>366.09826271250716</v>
      </c>
      <c r="AF677" s="30">
        <v>37.537372000000005</v>
      </c>
      <c r="AG677" s="30">
        <v>5.8999999999999995</v>
      </c>
      <c r="AH677" s="51">
        <v>7.1500000999999997</v>
      </c>
      <c r="AI677" s="52">
        <v>85.72</v>
      </c>
      <c r="AJ677" s="52">
        <v>10.754</v>
      </c>
      <c r="AK677" s="70">
        <v>0.16178939249580326</v>
      </c>
      <c r="AL677" s="73">
        <v>1</v>
      </c>
      <c r="AM677" s="73">
        <v>0</v>
      </c>
      <c r="AN677" s="73">
        <v>0</v>
      </c>
      <c r="AO677" s="49"/>
      <c r="AP677" s="17"/>
      <c r="AQ677" s="17"/>
      <c r="AR677" s="17"/>
      <c r="AS677" s="17"/>
      <c r="AT677" s="28"/>
      <c r="AU677" s="49">
        <v>73.83</v>
      </c>
      <c r="AV677" s="41">
        <v>62.83</v>
      </c>
      <c r="AW677" s="43">
        <v>1.9683583959899749</v>
      </c>
      <c r="AX677" s="43">
        <v>68.75</v>
      </c>
      <c r="AY677" s="43">
        <v>2.2000000000000002</v>
      </c>
      <c r="AZ677" s="19">
        <v>1</v>
      </c>
    </row>
    <row r="678" spans="1:53" s="29" customFormat="1" ht="14" customHeight="1">
      <c r="A678" s="38" t="s">
        <v>24</v>
      </c>
      <c r="B678" s="39" t="s">
        <v>25</v>
      </c>
      <c r="C678" s="28">
        <v>5</v>
      </c>
      <c r="D678" s="28">
        <v>2012</v>
      </c>
      <c r="E678" s="45">
        <v>10.9</v>
      </c>
      <c r="F678" s="45">
        <v>10.883058943802816</v>
      </c>
      <c r="G678" s="45"/>
      <c r="H678" s="68"/>
      <c r="I678" s="17">
        <v>0.23048716605552647</v>
      </c>
      <c r="J678" s="17">
        <v>0.19905709795704557</v>
      </c>
      <c r="K678" s="17">
        <v>0.20414903307130436</v>
      </c>
      <c r="L678" s="17">
        <v>0.19371337664159891</v>
      </c>
      <c r="M678" s="35">
        <v>9.8000000000000007</v>
      </c>
      <c r="N678" s="69">
        <v>0</v>
      </c>
      <c r="O678" s="27">
        <v>9.9333333333333336</v>
      </c>
      <c r="P678" s="27">
        <v>9.9199999999999982</v>
      </c>
      <c r="Q678" s="34">
        <v>52</v>
      </c>
      <c r="R678" s="29">
        <v>44.333333333333336</v>
      </c>
      <c r="S678" s="29">
        <v>44.8</v>
      </c>
      <c r="T678" s="29">
        <v>1</v>
      </c>
      <c r="U678" s="29">
        <v>30</v>
      </c>
      <c r="V678" s="29">
        <v>1</v>
      </c>
      <c r="W678" s="32">
        <v>0.33333333333333331</v>
      </c>
      <c r="X678" s="63">
        <f t="shared" si="49"/>
        <v>1</v>
      </c>
      <c r="Y678" s="63">
        <f t="shared" si="50"/>
        <v>1</v>
      </c>
      <c r="Z678" s="32">
        <v>0.33329999999999999</v>
      </c>
      <c r="AA678" s="27">
        <v>833.06214002729962</v>
      </c>
      <c r="AB678" s="27"/>
      <c r="AC678" s="27"/>
      <c r="AD678" s="27"/>
      <c r="AE678" s="27">
        <v>983.95721545992444</v>
      </c>
      <c r="AF678" s="30">
        <v>41.413912000000003</v>
      </c>
      <c r="AG678" s="30">
        <v>3.162962963</v>
      </c>
      <c r="AH678" s="51">
        <v>7.7</v>
      </c>
      <c r="AI678" s="52">
        <v>91.599997000000002</v>
      </c>
      <c r="AJ678" s="52">
        <v>2.3740000000000001</v>
      </c>
      <c r="AK678" s="70">
        <v>5.8787128712871284E-2</v>
      </c>
      <c r="AL678" s="73">
        <v>0</v>
      </c>
      <c r="AM678" s="73">
        <v>0</v>
      </c>
      <c r="AN678" s="73">
        <v>0</v>
      </c>
      <c r="AO678" s="49"/>
      <c r="AP678" s="17"/>
      <c r="AQ678" s="17"/>
      <c r="AR678" s="17"/>
      <c r="AS678" s="17"/>
      <c r="AT678" s="28"/>
      <c r="AU678" s="49">
        <v>76.849999999999994</v>
      </c>
      <c r="AV678" s="41">
        <v>38.61</v>
      </c>
      <c r="AW678" s="43">
        <v>1.0094117647058822</v>
      </c>
      <c r="AX678" s="43">
        <v>59.259259259259252</v>
      </c>
      <c r="AY678" s="43">
        <v>1.7777777777777777</v>
      </c>
      <c r="AZ678" s="19">
        <v>1</v>
      </c>
    </row>
    <row r="679" spans="1:53" s="29" customFormat="1" ht="14" customHeight="1">
      <c r="A679" s="38" t="s">
        <v>26</v>
      </c>
      <c r="B679" s="39" t="s">
        <v>27</v>
      </c>
      <c r="C679" s="28">
        <v>6</v>
      </c>
      <c r="D679" s="28">
        <v>2012</v>
      </c>
      <c r="E679" s="45">
        <v>7.1</v>
      </c>
      <c r="F679" s="45">
        <v>7.1033042917429654</v>
      </c>
      <c r="G679" s="45"/>
      <c r="H679" s="68"/>
      <c r="I679" s="17">
        <v>0.45912399839393886</v>
      </c>
      <c r="J679" s="17">
        <v>0.37358378576541035</v>
      </c>
      <c r="K679" s="17">
        <v>0.28572849133298894</v>
      </c>
      <c r="L679" s="17">
        <v>0.24860255581251683</v>
      </c>
      <c r="M679" s="35">
        <v>9.6999999999999993</v>
      </c>
      <c r="N679" s="69">
        <v>0</v>
      </c>
      <c r="O679" s="27">
        <v>10.533333333333333</v>
      </c>
      <c r="P679" s="27">
        <v>10.88</v>
      </c>
      <c r="Q679" s="34">
        <v>16</v>
      </c>
      <c r="R679" s="29">
        <v>27.666666666666668</v>
      </c>
      <c r="S679" s="29">
        <v>37.799999999999997</v>
      </c>
      <c r="T679" s="29">
        <v>1</v>
      </c>
      <c r="U679" s="29">
        <v>50</v>
      </c>
      <c r="V679" s="29">
        <v>1</v>
      </c>
      <c r="W679" s="32">
        <v>0.44285714285714284</v>
      </c>
      <c r="X679" s="63">
        <f t="shared" si="49"/>
        <v>1</v>
      </c>
      <c r="Y679" s="63">
        <f t="shared" si="50"/>
        <v>1</v>
      </c>
      <c r="Z679" s="32">
        <v>0.3286</v>
      </c>
      <c r="AA679" s="27">
        <v>750.20930441407791</v>
      </c>
      <c r="AB679" s="27"/>
      <c r="AC679" s="27"/>
      <c r="AD679" s="27">
        <v>19291.400485528302</v>
      </c>
      <c r="AE679" s="27">
        <v>621.7126508143225</v>
      </c>
      <c r="AF679" s="30">
        <v>39.429116</v>
      </c>
      <c r="AG679" s="30">
        <v>5.0636422136422139</v>
      </c>
      <c r="AH679" s="51">
        <v>11.4</v>
      </c>
      <c r="AI679" s="52">
        <v>89.939999</v>
      </c>
      <c r="AJ679" s="52">
        <v>20.350000000000001</v>
      </c>
      <c r="AK679" s="70">
        <v>3.3202025886325266E-2</v>
      </c>
      <c r="AL679" s="73">
        <v>0</v>
      </c>
      <c r="AM679" s="73">
        <v>0</v>
      </c>
      <c r="AN679" s="73">
        <v>0</v>
      </c>
      <c r="AO679" s="49"/>
      <c r="AP679" s="17"/>
      <c r="AQ679" s="17"/>
      <c r="AR679" s="17"/>
      <c r="AS679" s="17"/>
      <c r="AT679" s="28"/>
      <c r="AU679" s="49">
        <v>75.95</v>
      </c>
      <c r="AV679" s="17">
        <v>38.630000000000003</v>
      </c>
      <c r="AW679" s="43">
        <v>1.4943907156673115</v>
      </c>
      <c r="AX679" s="43">
        <v>43.18181818181818</v>
      </c>
      <c r="AY679" s="43">
        <v>1.5833333333333333</v>
      </c>
      <c r="AZ679" s="19">
        <v>1</v>
      </c>
    </row>
    <row r="680" spans="1:53" s="29" customFormat="1" ht="14" customHeight="1">
      <c r="A680" s="38" t="s">
        <v>28</v>
      </c>
      <c r="B680" s="39" t="s">
        <v>29</v>
      </c>
      <c r="C680" s="28">
        <v>7</v>
      </c>
      <c r="D680" s="28">
        <v>2012</v>
      </c>
      <c r="E680" s="45">
        <v>9.9</v>
      </c>
      <c r="F680" s="45">
        <v>9.9053056318558212</v>
      </c>
      <c r="G680" s="45"/>
      <c r="H680" s="68"/>
      <c r="I680" s="17">
        <v>0.33312833128331282</v>
      </c>
      <c r="J680" s="17">
        <v>0.24087740877408773</v>
      </c>
      <c r="K680" s="17">
        <v>0.329850900600347</v>
      </c>
      <c r="L680" s="17">
        <v>0.39911373481220602</v>
      </c>
      <c r="M680" s="35">
        <v>14.4</v>
      </c>
      <c r="N680" s="69">
        <v>0</v>
      </c>
      <c r="O680" s="27">
        <v>15.633333333333333</v>
      </c>
      <c r="P680" s="27">
        <v>15.860000000000003</v>
      </c>
      <c r="Q680" s="34">
        <v>61</v>
      </c>
      <c r="R680" s="29">
        <v>57.666666666666664</v>
      </c>
      <c r="S680" s="29">
        <v>56.4</v>
      </c>
      <c r="T680" s="29">
        <v>1</v>
      </c>
      <c r="U680" s="29">
        <v>30</v>
      </c>
      <c r="V680" s="29">
        <v>1</v>
      </c>
      <c r="W680" s="32">
        <v>0.30769230769230771</v>
      </c>
      <c r="X680" s="63">
        <f t="shared" si="49"/>
        <v>1</v>
      </c>
      <c r="Y680" s="63">
        <f t="shared" si="50"/>
        <v>1</v>
      </c>
      <c r="Z680" s="32">
        <v>0.34619999999999995</v>
      </c>
      <c r="AA680" s="27">
        <v>578.99412282251944</v>
      </c>
      <c r="AB680" s="27"/>
      <c r="AC680" s="27"/>
      <c r="AD680" s="27">
        <v>11295.485516854238</v>
      </c>
      <c r="AE680" s="27">
        <v>443.0867220332766</v>
      </c>
      <c r="AF680" s="30">
        <v>42.049121999999997</v>
      </c>
      <c r="AG680" s="30">
        <v>11.799999999999999</v>
      </c>
      <c r="AH680" s="51">
        <v>8.1999999999999993</v>
      </c>
      <c r="AI680" s="52">
        <v>83.600003000000001</v>
      </c>
      <c r="AJ680" s="52">
        <v>11.414</v>
      </c>
      <c r="AK680" s="70">
        <v>0.12821426752889659</v>
      </c>
      <c r="AL680" s="73">
        <v>1</v>
      </c>
      <c r="AM680" s="77">
        <v>0</v>
      </c>
      <c r="AN680" s="73">
        <v>0</v>
      </c>
      <c r="AO680" s="49"/>
      <c r="AP680" s="17"/>
      <c r="AQ680" s="17"/>
      <c r="AR680" s="17"/>
      <c r="AS680" s="17"/>
      <c r="AT680" s="28"/>
      <c r="AU680" s="49">
        <v>68.86</v>
      </c>
      <c r="AV680" s="41">
        <v>47.1</v>
      </c>
      <c r="AW680" s="43">
        <v>1.3816368436491639</v>
      </c>
      <c r="AX680" s="43">
        <v>53.846153846153847</v>
      </c>
      <c r="AY680" s="43">
        <v>1.4</v>
      </c>
      <c r="AZ680" s="19">
        <v>0</v>
      </c>
    </row>
    <row r="681" spans="1:53" s="29" customFormat="1" ht="14" customHeight="1">
      <c r="A681" s="38" t="s">
        <v>30</v>
      </c>
      <c r="B681" s="39" t="s">
        <v>31</v>
      </c>
      <c r="C681" s="28">
        <v>8</v>
      </c>
      <c r="D681" s="28">
        <v>2012</v>
      </c>
      <c r="E681" s="45">
        <v>10.199999999999999</v>
      </c>
      <c r="F681" s="45">
        <v>10.152250581043306</v>
      </c>
      <c r="G681" s="45"/>
      <c r="H681" s="68"/>
      <c r="I681" s="17">
        <v>8.2444006778729456E-2</v>
      </c>
      <c r="J681" s="17">
        <v>3.6641780790546419E-2</v>
      </c>
      <c r="K681" s="17">
        <v>3.7510920905761948E-2</v>
      </c>
      <c r="L681" s="17">
        <v>4.0783030038159605E-2</v>
      </c>
      <c r="M681" s="35">
        <v>10.8</v>
      </c>
      <c r="N681" s="69">
        <v>0</v>
      </c>
      <c r="O681" s="27">
        <v>11.133333333333335</v>
      </c>
      <c r="P681" s="27">
        <v>11.74</v>
      </c>
      <c r="Q681" s="34">
        <v>32</v>
      </c>
      <c r="R681" s="29">
        <v>39</v>
      </c>
      <c r="S681" s="29">
        <v>49.8</v>
      </c>
      <c r="T681" s="29">
        <v>1</v>
      </c>
      <c r="U681" s="29">
        <v>25</v>
      </c>
      <c r="V681" s="29">
        <v>1</v>
      </c>
      <c r="W681" s="32">
        <v>0.23529411764705882</v>
      </c>
      <c r="X681" s="63">
        <f t="shared" si="49"/>
        <v>1</v>
      </c>
      <c r="Y681" s="63">
        <f t="shared" si="50"/>
        <v>0</v>
      </c>
      <c r="Z681" s="32">
        <v>0.2059</v>
      </c>
      <c r="AA681" s="27">
        <v>780.66588159725939</v>
      </c>
      <c r="AB681" s="27"/>
      <c r="AC681" s="27"/>
      <c r="AD681" s="27"/>
      <c r="AE681" s="27">
        <v>542.07668259972843</v>
      </c>
      <c r="AF681" s="30">
        <v>38.162731999999998</v>
      </c>
      <c r="AG681" s="30">
        <v>5.3162735849056606</v>
      </c>
      <c r="AH681" s="51">
        <v>10.55</v>
      </c>
      <c r="AI681" s="52">
        <v>86.459997999999999</v>
      </c>
      <c r="AJ681" s="52">
        <v>15.917999999999999</v>
      </c>
      <c r="AK681" s="70">
        <v>7.8220718661424521E-2</v>
      </c>
      <c r="AL681" s="73">
        <v>0</v>
      </c>
      <c r="AM681" s="73">
        <v>0</v>
      </c>
      <c r="AN681" s="73">
        <v>0</v>
      </c>
      <c r="AO681" s="49"/>
      <c r="AP681" s="17"/>
      <c r="AQ681" s="17"/>
      <c r="AR681" s="17"/>
      <c r="AS681" s="17"/>
      <c r="AT681" s="28"/>
      <c r="AU681" s="49">
        <v>82.42</v>
      </c>
      <c r="AV681" s="41">
        <v>53.44</v>
      </c>
      <c r="AW681" s="43">
        <v>2.5992217898832686</v>
      </c>
      <c r="AX681" s="43">
        <v>55.882352941176471</v>
      </c>
      <c r="AY681" s="43">
        <v>2.7142857142857144</v>
      </c>
      <c r="AZ681" s="19">
        <v>1</v>
      </c>
    </row>
    <row r="682" spans="1:53" s="29" customFormat="1" ht="14" customHeight="1">
      <c r="A682" s="38" t="s">
        <v>49</v>
      </c>
      <c r="B682" s="39" t="s">
        <v>50</v>
      </c>
      <c r="C682" s="28">
        <v>9</v>
      </c>
      <c r="D682" s="28">
        <v>2012</v>
      </c>
      <c r="E682" s="45">
        <v>10.5</v>
      </c>
      <c r="F682" s="45">
        <v>10.450707306364677</v>
      </c>
      <c r="G682" s="45"/>
      <c r="H682" s="68"/>
      <c r="I682" s="17">
        <v>3.199131306381557</v>
      </c>
      <c r="J682" s="17">
        <v>2.8817240227196792</v>
      </c>
      <c r="K682" s="17">
        <v>3.7628111560127135</v>
      </c>
      <c r="L682" s="17">
        <v>4.1476808436899812</v>
      </c>
      <c r="M682" s="35">
        <v>17.3</v>
      </c>
      <c r="N682" s="69">
        <v>0</v>
      </c>
      <c r="O682" s="27">
        <v>18.766666666666666</v>
      </c>
      <c r="P682" s="27">
        <v>19.2</v>
      </c>
      <c r="Q682" s="34">
        <v>150</v>
      </c>
      <c r="R682" s="29">
        <v>145</v>
      </c>
      <c r="S682" s="29">
        <v>140</v>
      </c>
      <c r="T682" s="29">
        <v>1</v>
      </c>
      <c r="U682" s="29">
        <v>33</v>
      </c>
      <c r="V682" s="29">
        <v>1</v>
      </c>
      <c r="W682" s="32">
        <v>0.3</v>
      </c>
      <c r="X682" s="63">
        <f t="shared" si="49"/>
        <v>1</v>
      </c>
      <c r="Y682" s="63">
        <f t="shared" si="50"/>
        <v>1</v>
      </c>
      <c r="Z682" s="32">
        <v>0.33329999999999999</v>
      </c>
      <c r="AA682" s="27">
        <v>498.62252211306509</v>
      </c>
      <c r="AB682" s="27"/>
      <c r="AC682" s="27"/>
      <c r="AD682" s="27"/>
      <c r="AE682" s="27">
        <v>407.11785552767037</v>
      </c>
      <c r="AF682" s="30">
        <v>38.497108000000004</v>
      </c>
      <c r="AG682" s="30">
        <v>6.4</v>
      </c>
      <c r="AH682" s="51">
        <v>7.3</v>
      </c>
      <c r="AI682" s="52">
        <v>81.58</v>
      </c>
      <c r="AJ682" s="52">
        <v>7.5000001000000003</v>
      </c>
      <c r="AK682" s="70">
        <v>0.14294044148271554</v>
      </c>
      <c r="AL682" s="73">
        <v>1</v>
      </c>
      <c r="AM682" s="77">
        <v>0</v>
      </c>
      <c r="AN682" s="73">
        <v>0</v>
      </c>
      <c r="AO682" s="49"/>
      <c r="AP682" s="17"/>
      <c r="AQ682" s="17"/>
      <c r="AR682" s="17"/>
      <c r="AS682" s="17"/>
      <c r="AT682" s="28"/>
      <c r="AU682" s="49">
        <v>76.84</v>
      </c>
      <c r="AV682" s="41">
        <v>75.540000000000006</v>
      </c>
      <c r="AW682" s="43">
        <v>3.2518295307791649</v>
      </c>
      <c r="AX682" s="43">
        <v>80</v>
      </c>
      <c r="AY682" s="43">
        <v>4</v>
      </c>
      <c r="AZ682" s="19">
        <v>1</v>
      </c>
      <c r="BA682" s="15"/>
    </row>
    <row r="683" spans="1:53" s="29" customFormat="1" ht="14" customHeight="1">
      <c r="A683" s="38" t="s">
        <v>51</v>
      </c>
      <c r="B683" s="39" t="s">
        <v>52</v>
      </c>
      <c r="C683" s="28">
        <v>10</v>
      </c>
      <c r="D683" s="28">
        <v>2012</v>
      </c>
      <c r="E683" s="45">
        <v>12</v>
      </c>
      <c r="F683" s="45">
        <v>12.023003965469599</v>
      </c>
      <c r="G683" s="45"/>
      <c r="H683" s="68"/>
      <c r="I683" s="17">
        <v>0.47075165920666773</v>
      </c>
      <c r="J683" s="17">
        <v>0.28553789164994597</v>
      </c>
      <c r="K683" s="17">
        <v>0.5108476801776648</v>
      </c>
      <c r="L683" s="17">
        <v>0.76517900443458853</v>
      </c>
      <c r="M683" s="35">
        <v>12</v>
      </c>
      <c r="N683" s="69">
        <v>0</v>
      </c>
      <c r="O683" s="27">
        <v>12.766666666666666</v>
      </c>
      <c r="P683" s="27">
        <v>12.76</v>
      </c>
      <c r="Q683" s="34">
        <v>77</v>
      </c>
      <c r="R683" s="29">
        <v>76.333333333333329</v>
      </c>
      <c r="S683" s="29">
        <v>82.4</v>
      </c>
      <c r="T683" s="29">
        <v>1</v>
      </c>
      <c r="U683" s="29">
        <v>33</v>
      </c>
      <c r="V683" s="29">
        <v>1</v>
      </c>
      <c r="W683" s="32">
        <v>0.33333333333333331</v>
      </c>
      <c r="X683" s="63">
        <f t="shared" si="49"/>
        <v>1</v>
      </c>
      <c r="Y683" s="63">
        <f t="shared" si="50"/>
        <v>1</v>
      </c>
      <c r="Z683" s="32">
        <v>0.33329999999999999</v>
      </c>
      <c r="AA683" s="27">
        <v>459.45482288159468</v>
      </c>
      <c r="AB683" s="27"/>
      <c r="AC683" s="27"/>
      <c r="AD683" s="27"/>
      <c r="AE683" s="27">
        <v>440.57662709587879</v>
      </c>
      <c r="AF683" s="30">
        <v>42.163646</v>
      </c>
      <c r="AG683" s="30">
        <v>4.8</v>
      </c>
      <c r="AH683" s="51">
        <v>7.55</v>
      </c>
      <c r="AI683" s="52">
        <v>87.960002000000003</v>
      </c>
      <c r="AJ683" s="52">
        <v>12.922000000000001</v>
      </c>
      <c r="AK683" s="70">
        <v>5.345522156801983E-2</v>
      </c>
      <c r="AL683" s="73">
        <v>1</v>
      </c>
      <c r="AM683" s="77">
        <v>0</v>
      </c>
      <c r="AN683" s="73">
        <v>0</v>
      </c>
      <c r="AO683" s="49"/>
      <c r="AP683" s="17"/>
      <c r="AQ683" s="17"/>
      <c r="AR683" s="17"/>
      <c r="AS683" s="17"/>
      <c r="AT683" s="28"/>
      <c r="AU683" s="49">
        <v>80.930000000000007</v>
      </c>
      <c r="AV683" s="41">
        <v>53.78</v>
      </c>
      <c r="AW683" s="43">
        <v>2.1148250098309083</v>
      </c>
      <c r="AX683" s="43">
        <v>58.333333333333336</v>
      </c>
      <c r="AY683" s="43">
        <v>2</v>
      </c>
      <c r="AZ683" s="19">
        <v>1</v>
      </c>
    </row>
    <row r="684" spans="1:53" s="29" customFormat="1" ht="14" customHeight="1">
      <c r="A684" s="38" t="s">
        <v>53</v>
      </c>
      <c r="B684" s="39" t="s">
        <v>54</v>
      </c>
      <c r="C684" s="28">
        <v>11</v>
      </c>
      <c r="D684" s="28">
        <v>2012</v>
      </c>
      <c r="E684" s="45">
        <v>12.4</v>
      </c>
      <c r="F684" s="45">
        <v>12.427390770402157</v>
      </c>
      <c r="G684" s="45"/>
      <c r="H684" s="68"/>
      <c r="I684" s="17">
        <v>9.5767094426355101E-2</v>
      </c>
      <c r="J684" s="17">
        <v>7.6613675541084086E-2</v>
      </c>
      <c r="K684" s="17">
        <v>0.10093691098782358</v>
      </c>
      <c r="L684" s="17">
        <v>0.11249656660179877</v>
      </c>
      <c r="M684" s="35">
        <v>8.9</v>
      </c>
      <c r="N684" s="69">
        <v>0</v>
      </c>
      <c r="O684" s="27">
        <v>8.7666666666666657</v>
      </c>
      <c r="P684" s="27">
        <v>10.98</v>
      </c>
      <c r="Q684" s="34">
        <v>37</v>
      </c>
      <c r="R684" s="29">
        <v>61</v>
      </c>
      <c r="S684" s="29">
        <v>58.4</v>
      </c>
      <c r="T684" s="29">
        <v>1</v>
      </c>
      <c r="U684" s="29">
        <v>30</v>
      </c>
      <c r="V684" s="29">
        <v>1</v>
      </c>
      <c r="W684" s="32">
        <v>0.3</v>
      </c>
      <c r="X684" s="63">
        <f t="shared" si="49"/>
        <v>1</v>
      </c>
      <c r="Y684" s="63">
        <f t="shared" si="50"/>
        <v>1</v>
      </c>
      <c r="Z684" s="32">
        <v>0.33329999999999999</v>
      </c>
      <c r="AA684" s="27">
        <v>768.38277402359415</v>
      </c>
      <c r="AB684" s="27"/>
      <c r="AC684" s="27"/>
      <c r="AD684" s="27"/>
      <c r="AE684" s="27">
        <v>797.13836123236001</v>
      </c>
      <c r="AF684" s="30">
        <v>38.303821999999997</v>
      </c>
      <c r="AG684" s="30">
        <v>1.5</v>
      </c>
      <c r="AH684" s="51">
        <v>11.55</v>
      </c>
      <c r="AI684" s="52">
        <v>83.599997000000002</v>
      </c>
      <c r="AJ684" s="52">
        <v>2.2519999999999998</v>
      </c>
      <c r="AK684" s="70">
        <v>6.2348780941745764E-2</v>
      </c>
      <c r="AL684" s="73">
        <v>0</v>
      </c>
      <c r="AM684" s="73">
        <v>0</v>
      </c>
      <c r="AN684" s="73">
        <v>0</v>
      </c>
      <c r="AO684" s="49"/>
      <c r="AP684" s="17"/>
      <c r="AQ684" s="17"/>
      <c r="AR684" s="17"/>
      <c r="AS684" s="17"/>
      <c r="AT684" s="28"/>
      <c r="AU684" s="49">
        <v>78.47</v>
      </c>
      <c r="AV684" s="41">
        <v>46.37</v>
      </c>
      <c r="AW684" s="43">
        <v>1.4623147272153894</v>
      </c>
      <c r="AX684" s="43">
        <v>53.333333333333336</v>
      </c>
      <c r="AY684" s="43">
        <v>1.6</v>
      </c>
      <c r="AZ684" s="19">
        <v>1</v>
      </c>
    </row>
    <row r="685" spans="1:53" s="29" customFormat="1" ht="14" customHeight="1">
      <c r="A685" s="38" t="s">
        <v>55</v>
      </c>
      <c r="B685" s="39" t="s">
        <v>57</v>
      </c>
      <c r="C685" s="28">
        <v>12</v>
      </c>
      <c r="D685" s="28">
        <v>2012</v>
      </c>
      <c r="E685" s="45">
        <v>11</v>
      </c>
      <c r="F685" s="45">
        <v>11.017776034285836</v>
      </c>
      <c r="G685" s="45"/>
      <c r="H685" s="68"/>
      <c r="I685" s="17">
        <v>4.8387096774193547E-2</v>
      </c>
      <c r="J685" s="17">
        <v>0</v>
      </c>
      <c r="K685" s="17">
        <v>3.8433249192102288E-2</v>
      </c>
      <c r="L685" s="17">
        <v>8.3581113954887709E-2</v>
      </c>
      <c r="M685" s="35">
        <v>13.7</v>
      </c>
      <c r="N685" s="69">
        <v>0</v>
      </c>
      <c r="O685" s="27">
        <v>14.266666666666666</v>
      </c>
      <c r="P685" s="27">
        <v>14.48</v>
      </c>
      <c r="Q685" s="34">
        <v>16</v>
      </c>
      <c r="R685" s="29">
        <v>64.333333333333329</v>
      </c>
      <c r="S685" s="29">
        <v>63.8</v>
      </c>
      <c r="T685" s="29">
        <v>1</v>
      </c>
      <c r="U685" s="29">
        <v>30</v>
      </c>
      <c r="V685" s="29">
        <v>1</v>
      </c>
      <c r="W685" s="32">
        <v>0.30555555555555558</v>
      </c>
      <c r="X685" s="63">
        <f t="shared" si="49"/>
        <v>1</v>
      </c>
      <c r="Y685" s="63">
        <f t="shared" si="50"/>
        <v>1</v>
      </c>
      <c r="Z685" s="32">
        <v>0.30559999999999998</v>
      </c>
      <c r="AA685" s="27">
        <v>1097.5638782128435</v>
      </c>
      <c r="AB685" s="27"/>
      <c r="AC685" s="27"/>
      <c r="AD685" s="27"/>
      <c r="AE685" s="27">
        <v>500.19290868081384</v>
      </c>
      <c r="AF685" s="30">
        <v>32.829383</v>
      </c>
      <c r="AG685" s="30">
        <v>2.5</v>
      </c>
      <c r="AH685" s="51">
        <v>7.5</v>
      </c>
      <c r="AI685" s="52">
        <v>87.260001000000003</v>
      </c>
      <c r="AJ685" s="52">
        <v>3.8360001000000001</v>
      </c>
      <c r="AK685" s="70">
        <v>3.8596491228070177E-2</v>
      </c>
      <c r="AL685" s="73">
        <v>1</v>
      </c>
      <c r="AM685" s="77">
        <v>0</v>
      </c>
      <c r="AN685" s="73">
        <v>0</v>
      </c>
      <c r="AO685" s="49"/>
      <c r="AP685" s="17"/>
      <c r="AQ685" s="17"/>
      <c r="AR685" s="17"/>
      <c r="AS685" s="17"/>
      <c r="AT685" s="28"/>
      <c r="AU685" s="49">
        <v>76.349999999999994</v>
      </c>
      <c r="AV685" s="41">
        <v>67.2</v>
      </c>
      <c r="AW685" s="43"/>
      <c r="AX685" s="41">
        <v>89.473684210526315</v>
      </c>
      <c r="AY685" s="17">
        <v>8.5</v>
      </c>
      <c r="AZ685" s="19">
        <v>1</v>
      </c>
    </row>
    <row r="686" spans="1:53" s="29" customFormat="1" ht="14" customHeight="1">
      <c r="A686" s="38" t="s">
        <v>60</v>
      </c>
      <c r="B686" s="39" t="s">
        <v>4</v>
      </c>
      <c r="C686" s="28">
        <v>13</v>
      </c>
      <c r="D686" s="28">
        <v>2012</v>
      </c>
      <c r="E686" s="45">
        <v>8.8000000000000007</v>
      </c>
      <c r="F686" s="45">
        <v>8.8181911795712526</v>
      </c>
      <c r="G686" s="45"/>
      <c r="H686" s="68"/>
      <c r="I686" s="17">
        <v>0.1449888237781671</v>
      </c>
      <c r="J686" s="17">
        <v>0.12686522080589621</v>
      </c>
      <c r="K686" s="17">
        <v>0.19227602169567651</v>
      </c>
      <c r="L686" s="17">
        <v>0.23792145763534195</v>
      </c>
      <c r="M686" s="35">
        <v>9.5</v>
      </c>
      <c r="N686" s="69">
        <v>0</v>
      </c>
      <c r="O686" s="27">
        <v>10.299999999999999</v>
      </c>
      <c r="P686" s="27">
        <v>10.320000000000002</v>
      </c>
      <c r="Q686" s="34">
        <v>36</v>
      </c>
      <c r="R686" s="29">
        <v>42.333333333333336</v>
      </c>
      <c r="S686" s="29">
        <v>35.799999999999997</v>
      </c>
      <c r="T686" s="29">
        <v>1</v>
      </c>
      <c r="U686" s="29">
        <v>30</v>
      </c>
      <c r="V686" s="29">
        <v>1</v>
      </c>
      <c r="W686" s="32">
        <v>0.3125</v>
      </c>
      <c r="X686" s="63">
        <f t="shared" si="49"/>
        <v>1</v>
      </c>
      <c r="Y686" s="63">
        <f t="shared" si="50"/>
        <v>1</v>
      </c>
      <c r="Z686" s="32">
        <v>0.33329999999999999</v>
      </c>
      <c r="AA686" s="27">
        <v>730.15972613617123</v>
      </c>
      <c r="AB686" s="27"/>
      <c r="AC686" s="27"/>
      <c r="AD686" s="27">
        <v>19436.769425757742</v>
      </c>
      <c r="AE686" s="27">
        <v>601.25323952409747</v>
      </c>
      <c r="AF686" s="30">
        <v>37.806815</v>
      </c>
      <c r="AG686" s="30">
        <v>3.5000000000000004</v>
      </c>
      <c r="AH686" s="51">
        <v>10.6</v>
      </c>
      <c r="AI686" s="52">
        <v>81.260002</v>
      </c>
      <c r="AJ686" s="52">
        <v>11.932</v>
      </c>
      <c r="AK686" s="70">
        <v>9.0705690270302952E-2</v>
      </c>
      <c r="AL686" s="73">
        <v>1</v>
      </c>
      <c r="AM686" s="77">
        <v>0</v>
      </c>
      <c r="AN686" s="73">
        <v>0</v>
      </c>
      <c r="AO686" s="49"/>
      <c r="AP686" s="17"/>
      <c r="AQ686" s="17"/>
      <c r="AR686" s="17"/>
      <c r="AS686" s="17"/>
      <c r="AT686" s="28"/>
      <c r="AU686" s="49">
        <v>81.22</v>
      </c>
      <c r="AV686" s="41">
        <v>43.85</v>
      </c>
      <c r="AW686" s="43">
        <v>1.6775057383320582</v>
      </c>
      <c r="AX686" s="43">
        <v>54.166666666666664</v>
      </c>
      <c r="AY686" s="43">
        <v>1.625</v>
      </c>
      <c r="AZ686" s="19">
        <v>1</v>
      </c>
    </row>
    <row r="687" spans="1:53" s="29" customFormat="1" ht="14" customHeight="1">
      <c r="A687" s="38" t="s">
        <v>5</v>
      </c>
      <c r="B687" s="39" t="s">
        <v>6</v>
      </c>
      <c r="C687" s="28">
        <v>14</v>
      </c>
      <c r="D687" s="28">
        <v>2012</v>
      </c>
      <c r="E687" s="45">
        <v>9.1</v>
      </c>
      <c r="F687" s="45">
        <v>9.0773466651377355</v>
      </c>
      <c r="G687" s="45"/>
      <c r="H687" s="68"/>
      <c r="I687" s="17">
        <v>1.936537564162389</v>
      </c>
      <c r="J687" s="17">
        <v>1.769326489345155</v>
      </c>
      <c r="K687" s="17">
        <v>1.9797704981722601</v>
      </c>
      <c r="L687" s="17">
        <v>1.8537451749358396</v>
      </c>
      <c r="M687" s="35">
        <v>11.3</v>
      </c>
      <c r="N687" s="69">
        <v>0</v>
      </c>
      <c r="O687" s="27">
        <v>12.733333333333334</v>
      </c>
      <c r="P687" s="27">
        <v>13.02</v>
      </c>
      <c r="Q687" s="34">
        <v>35</v>
      </c>
      <c r="R687" s="29">
        <v>62.333333333333336</v>
      </c>
      <c r="S687" s="29">
        <v>71.2</v>
      </c>
      <c r="T687" s="29">
        <v>1</v>
      </c>
      <c r="U687" s="29">
        <v>30</v>
      </c>
      <c r="V687" s="29">
        <v>1</v>
      </c>
      <c r="W687" s="32">
        <v>0.3</v>
      </c>
      <c r="X687" s="63">
        <f t="shared" si="49"/>
        <v>1</v>
      </c>
      <c r="Y687" s="63">
        <f t="shared" si="50"/>
        <v>1</v>
      </c>
      <c r="Z687" s="32">
        <v>0.3</v>
      </c>
      <c r="AA687" s="27">
        <v>700.02793296089385</v>
      </c>
      <c r="AB687" s="27"/>
      <c r="AC687" s="27"/>
      <c r="AD687" s="27"/>
      <c r="AE687" s="27">
        <v>450.59563134113677</v>
      </c>
      <c r="AF687" s="30">
        <v>40.371808000000001</v>
      </c>
      <c r="AG687" s="30">
        <v>8.2000000000000011</v>
      </c>
      <c r="AH687" s="51">
        <v>6.5500002000000004</v>
      </c>
      <c r="AI687" s="52">
        <v>74.560001</v>
      </c>
      <c r="AJ687" s="52">
        <v>38.051999000000002</v>
      </c>
      <c r="AK687" s="70">
        <v>0.21262250098000784</v>
      </c>
      <c r="AL687" s="73">
        <v>1</v>
      </c>
      <c r="AM687" s="77">
        <v>0</v>
      </c>
      <c r="AN687" s="73">
        <v>0</v>
      </c>
      <c r="AO687" s="49"/>
      <c r="AP687" s="17"/>
      <c r="AQ687" s="17"/>
      <c r="AR687" s="17"/>
      <c r="AS687" s="17"/>
      <c r="AT687" s="28"/>
      <c r="AU687" s="49">
        <v>75.62</v>
      </c>
      <c r="AV687" s="41">
        <v>75.69</v>
      </c>
      <c r="AW687" s="43">
        <v>12.033386327503974</v>
      </c>
      <c r="AX687" s="43">
        <v>90</v>
      </c>
      <c r="AY687" s="43">
        <v>18</v>
      </c>
      <c r="AZ687" s="19">
        <v>1</v>
      </c>
    </row>
    <row r="688" spans="1:53" s="29" customFormat="1" ht="14" customHeight="1">
      <c r="A688" s="38" t="s">
        <v>7</v>
      </c>
      <c r="B688" s="39" t="s">
        <v>8</v>
      </c>
      <c r="C688" s="28">
        <v>15</v>
      </c>
      <c r="D688" s="28">
        <v>2012</v>
      </c>
      <c r="E688" s="45">
        <v>12.4</v>
      </c>
      <c r="F688" s="45">
        <v>12.35657665789582</v>
      </c>
      <c r="G688" s="45"/>
      <c r="H688" s="68"/>
      <c r="I688" s="17">
        <v>0.19395221722648329</v>
      </c>
      <c r="J688" s="17">
        <v>0.16750418760469013</v>
      </c>
      <c r="K688" s="17">
        <v>0.15753819237063327</v>
      </c>
      <c r="L688" s="17">
        <v>0.12402226884405812</v>
      </c>
      <c r="M688" s="35">
        <v>6.9</v>
      </c>
      <c r="N688" s="69">
        <v>0</v>
      </c>
      <c r="O688" s="27">
        <v>7.8666666666666671</v>
      </c>
      <c r="P688" s="27">
        <v>7.7200000000000006</v>
      </c>
      <c r="Q688" s="34">
        <v>18</v>
      </c>
      <c r="R688" s="29">
        <v>26</v>
      </c>
      <c r="S688" s="29">
        <v>31.2</v>
      </c>
      <c r="T688" s="29">
        <v>1</v>
      </c>
      <c r="U688" s="29">
        <v>30</v>
      </c>
      <c r="V688" s="29">
        <v>1</v>
      </c>
      <c r="W688" s="32">
        <v>0.25714285714285712</v>
      </c>
      <c r="X688" s="63">
        <f t="shared" si="49"/>
        <v>1</v>
      </c>
      <c r="Y688" s="63">
        <f t="shared" si="50"/>
        <v>0</v>
      </c>
      <c r="Z688" s="32">
        <v>0.2571</v>
      </c>
      <c r="AA688" s="27">
        <v>742.84022246635539</v>
      </c>
      <c r="AB688" s="27"/>
      <c r="AC688" s="27"/>
      <c r="AD688" s="27"/>
      <c r="AE688" s="27">
        <v>659.37018216224135</v>
      </c>
      <c r="AF688" s="30">
        <v>40.652253999999999</v>
      </c>
      <c r="AG688" s="30">
        <v>7.8</v>
      </c>
      <c r="AH688" s="51">
        <v>7</v>
      </c>
      <c r="AI688" s="52">
        <v>92.28</v>
      </c>
      <c r="AJ688" s="52">
        <v>6.056</v>
      </c>
      <c r="AK688" s="70">
        <v>3.5739942528735635E-2</v>
      </c>
      <c r="AL688" s="73">
        <v>0</v>
      </c>
      <c r="AM688" s="73">
        <v>0</v>
      </c>
      <c r="AN688" s="73">
        <v>0</v>
      </c>
      <c r="AO688" s="49"/>
      <c r="AP688" s="17"/>
      <c r="AQ688" s="17"/>
      <c r="AR688" s="17"/>
      <c r="AS688" s="17"/>
      <c r="AT688" s="28"/>
      <c r="AU688" s="49">
        <v>73.23</v>
      </c>
      <c r="AV688" s="41">
        <v>29.6</v>
      </c>
      <c r="AW688" s="43">
        <v>2.65947888589398</v>
      </c>
      <c r="AX688" s="43">
        <v>34.285714285714285</v>
      </c>
      <c r="AY688" s="43">
        <v>3</v>
      </c>
      <c r="AZ688" s="19">
        <v>0</v>
      </c>
    </row>
    <row r="689" spans="1:52" s="29" customFormat="1" ht="14" customHeight="1">
      <c r="A689" s="38" t="s">
        <v>9</v>
      </c>
      <c r="B689" s="39" t="s">
        <v>10</v>
      </c>
      <c r="C689" s="28">
        <v>16</v>
      </c>
      <c r="D689" s="28">
        <v>2012</v>
      </c>
      <c r="E689" s="45">
        <v>13.9</v>
      </c>
      <c r="F689" s="45">
        <v>13.89310486997713</v>
      </c>
      <c r="G689" s="45"/>
      <c r="H689" s="68"/>
      <c r="I689" s="17">
        <v>0.29508473147289438</v>
      </c>
      <c r="J689" s="17">
        <v>0.25292976983390947</v>
      </c>
      <c r="K689" s="17">
        <v>0.24409889865740478</v>
      </c>
      <c r="L689" s="17">
        <v>0.22863796720977475</v>
      </c>
      <c r="M689" s="35">
        <v>9.4</v>
      </c>
      <c r="N689" s="69">
        <v>0</v>
      </c>
      <c r="O689" s="27">
        <v>9.4666666666666668</v>
      </c>
      <c r="P689" s="27">
        <v>9.7799999999999994</v>
      </c>
      <c r="Q689" s="34">
        <v>42</v>
      </c>
      <c r="R689" s="29">
        <v>22.333333333333332</v>
      </c>
      <c r="S689" s="29">
        <v>21.8</v>
      </c>
      <c r="T689" s="29">
        <v>1</v>
      </c>
      <c r="U689" s="29">
        <v>50</v>
      </c>
      <c r="V689" s="29">
        <v>1</v>
      </c>
      <c r="W689" s="32">
        <v>0.39130434782608697</v>
      </c>
      <c r="X689" s="63">
        <f t="shared" si="49"/>
        <v>1</v>
      </c>
      <c r="Y689" s="63">
        <f t="shared" si="50"/>
        <v>1</v>
      </c>
      <c r="Z689" s="32">
        <v>0.41299999999999998</v>
      </c>
      <c r="AA689" s="27">
        <v>747.49365518666957</v>
      </c>
      <c r="AB689" s="27"/>
      <c r="AC689" s="27"/>
      <c r="AD689" s="27"/>
      <c r="AE689" s="27">
        <v>750.34127496031533</v>
      </c>
      <c r="AF689" s="30">
        <v>45.450181000000001</v>
      </c>
      <c r="AG689" s="30">
        <v>3.9</v>
      </c>
      <c r="AH689" s="51">
        <v>8.9000000999999997</v>
      </c>
      <c r="AI689" s="52">
        <v>87.699997999999994</v>
      </c>
      <c r="AJ689" s="52">
        <v>3.2500000999999998</v>
      </c>
      <c r="AK689" s="70">
        <v>3.5732430143945809E-2</v>
      </c>
      <c r="AL689" s="73">
        <v>0</v>
      </c>
      <c r="AM689" s="73">
        <v>0</v>
      </c>
      <c r="AN689" s="73">
        <v>0</v>
      </c>
      <c r="AO689" s="49"/>
      <c r="AP689" s="17"/>
      <c r="AQ689" s="17"/>
      <c r="AR689" s="17"/>
      <c r="AS689" s="17"/>
      <c r="AT689" s="28"/>
      <c r="AU689" s="49">
        <v>75.790000000000006</v>
      </c>
      <c r="AV689" s="41">
        <v>50.13</v>
      </c>
      <c r="AW689" s="43">
        <v>2.1063025210084034</v>
      </c>
      <c r="AX689" s="43">
        <v>59.090909090909093</v>
      </c>
      <c r="AY689" s="43">
        <v>2.1666666666666665</v>
      </c>
      <c r="AZ689" s="19">
        <v>1</v>
      </c>
    </row>
    <row r="690" spans="1:52" s="29" customFormat="1" ht="14" customHeight="1">
      <c r="A690" s="38" t="s">
        <v>11</v>
      </c>
      <c r="B690" s="39" t="s">
        <v>12</v>
      </c>
      <c r="C690" s="28">
        <v>17</v>
      </c>
      <c r="D690" s="28">
        <v>2012</v>
      </c>
      <c r="E690" s="45">
        <v>16.7</v>
      </c>
      <c r="F690" s="45">
        <v>16.667368278243984</v>
      </c>
      <c r="G690" s="45"/>
      <c r="H690" s="68"/>
      <c r="I690" s="17">
        <v>0.84456289178334154</v>
      </c>
      <c r="J690" s="17">
        <v>0.77699786044067409</v>
      </c>
      <c r="K690" s="17">
        <v>1.2681083957709807</v>
      </c>
      <c r="L690" s="17">
        <v>1.8108786580539884</v>
      </c>
      <c r="M690" s="35">
        <v>12.9</v>
      </c>
      <c r="N690" s="69">
        <v>0</v>
      </c>
      <c r="O690" s="27">
        <v>13.233333333333334</v>
      </c>
      <c r="P690" s="27">
        <v>13.620000000000001</v>
      </c>
      <c r="Q690" s="34">
        <v>45</v>
      </c>
      <c r="R690" s="29">
        <v>47.333333333333336</v>
      </c>
      <c r="S690" s="29">
        <v>57.4</v>
      </c>
      <c r="T690" s="29">
        <v>1</v>
      </c>
      <c r="U690" s="29">
        <v>30</v>
      </c>
      <c r="V690" s="29">
        <v>1</v>
      </c>
      <c r="W690" s="32">
        <v>0.18333333333333332</v>
      </c>
      <c r="X690" s="63">
        <f t="shared" si="49"/>
        <v>1</v>
      </c>
      <c r="Y690" s="63">
        <f t="shared" si="50"/>
        <v>0</v>
      </c>
      <c r="Z690" s="32">
        <v>0.18329999999999999</v>
      </c>
      <c r="AA690" s="27">
        <v>546.56541865453187</v>
      </c>
      <c r="AB690" s="27"/>
      <c r="AC690" s="27"/>
      <c r="AD690" s="27"/>
      <c r="AE690" s="27">
        <v>485.74306775165786</v>
      </c>
      <c r="AF690" s="30">
        <v>41.736494999999998</v>
      </c>
      <c r="AG690" s="30">
        <v>4.3</v>
      </c>
      <c r="AH690" s="51">
        <v>7.25</v>
      </c>
      <c r="AI690" s="52">
        <v>87.939998000000003</v>
      </c>
      <c r="AJ690" s="52">
        <v>8.0179998999999995</v>
      </c>
      <c r="AK690" s="70">
        <v>9.6802172109510518E-2</v>
      </c>
      <c r="AL690" s="73">
        <v>1</v>
      </c>
      <c r="AM690" s="73">
        <v>0</v>
      </c>
      <c r="AN690" s="73">
        <v>0</v>
      </c>
      <c r="AO690" s="49"/>
      <c r="AP690" s="17"/>
      <c r="AQ690" s="17"/>
      <c r="AR690" s="17"/>
      <c r="AS690" s="17"/>
      <c r="AT690" s="28"/>
      <c r="AU690" s="49">
        <v>68.28</v>
      </c>
      <c r="AV690" s="41">
        <v>26.2</v>
      </c>
      <c r="AW690" s="43">
        <v>2.1129032258064515</v>
      </c>
      <c r="AX690" s="41">
        <v>50</v>
      </c>
      <c r="AY690" s="43">
        <v>5</v>
      </c>
      <c r="AZ690" s="19">
        <v>1</v>
      </c>
    </row>
    <row r="691" spans="1:52" s="29" customFormat="1" ht="14" customHeight="1">
      <c r="A691" s="38" t="s">
        <v>13</v>
      </c>
      <c r="B691" s="39" t="s">
        <v>14</v>
      </c>
      <c r="C691" s="28">
        <v>18</v>
      </c>
      <c r="D691" s="28">
        <v>2012</v>
      </c>
      <c r="E691" s="45">
        <v>12.2</v>
      </c>
      <c r="F691" s="45">
        <v>12.216749664699531</v>
      </c>
      <c r="G691" s="45"/>
      <c r="H691" s="68"/>
      <c r="I691" s="17">
        <v>0.35374904626482623</v>
      </c>
      <c r="J691" s="17">
        <v>0.32600402302836928</v>
      </c>
      <c r="K691" s="17">
        <v>0.35149266792404316</v>
      </c>
      <c r="L691" s="17">
        <v>0.38374385318648485</v>
      </c>
      <c r="M691" s="35">
        <v>9.9</v>
      </c>
      <c r="N691" s="69">
        <v>0</v>
      </c>
      <c r="O691" s="27">
        <v>10.266666666666666</v>
      </c>
      <c r="P691" s="27">
        <v>11.239999999999998</v>
      </c>
      <c r="Q691" s="34">
        <v>21</v>
      </c>
      <c r="R691" s="29">
        <v>35</v>
      </c>
      <c r="S691" s="29">
        <v>34.799999999999997</v>
      </c>
      <c r="T691" s="29">
        <v>1</v>
      </c>
      <c r="U691" s="29">
        <v>30</v>
      </c>
      <c r="V691" s="29">
        <v>0</v>
      </c>
      <c r="W691" s="32">
        <v>0.20588235294117646</v>
      </c>
      <c r="X691" s="63">
        <f t="shared" si="49"/>
        <v>1</v>
      </c>
      <c r="Y691" s="63">
        <f t="shared" si="50"/>
        <v>0</v>
      </c>
      <c r="Z691" s="32">
        <v>0.2059</v>
      </c>
      <c r="AA691" s="27">
        <v>1035.1640539778646</v>
      </c>
      <c r="AB691" s="27"/>
      <c r="AC691" s="27"/>
      <c r="AD691" s="27"/>
      <c r="AE691" s="27">
        <v>434.85715286504421</v>
      </c>
      <c r="AF691" s="30">
        <v>35.387011999999999</v>
      </c>
      <c r="AG691" s="30">
        <v>5.8000000000000007</v>
      </c>
      <c r="AH691" s="51">
        <v>9.0499997000000008</v>
      </c>
      <c r="AI691" s="52">
        <v>87.38</v>
      </c>
      <c r="AJ691" s="52">
        <v>7.7599999000000004</v>
      </c>
      <c r="AK691" s="70">
        <v>6.9391437096662276E-2</v>
      </c>
      <c r="AL691" s="73">
        <v>0</v>
      </c>
      <c r="AM691" s="73">
        <v>0</v>
      </c>
      <c r="AN691" s="73">
        <v>0</v>
      </c>
      <c r="AO691" s="49"/>
      <c r="AP691" s="17"/>
      <c r="AQ691" s="17"/>
      <c r="AR691" s="17"/>
      <c r="AS691" s="17"/>
      <c r="AT691" s="28"/>
      <c r="AU691" s="49">
        <v>75.989999999999995</v>
      </c>
      <c r="AV691" s="41">
        <v>62.87</v>
      </c>
      <c r="AW691" s="43">
        <v>2.6217681401167638</v>
      </c>
      <c r="AX691" s="43">
        <v>66.666666666666657</v>
      </c>
      <c r="AY691" s="43">
        <v>3.3333333333333335</v>
      </c>
      <c r="AZ691" s="19">
        <v>1</v>
      </c>
    </row>
    <row r="692" spans="1:52" s="29" customFormat="1" ht="14" customHeight="1">
      <c r="A692" s="38" t="s">
        <v>15</v>
      </c>
      <c r="B692" s="39" t="s">
        <v>16</v>
      </c>
      <c r="C692" s="28">
        <v>19</v>
      </c>
      <c r="D692" s="28">
        <v>2012</v>
      </c>
      <c r="E692" s="45">
        <v>9.5</v>
      </c>
      <c r="F692" s="45">
        <v>9.5174022141053509</v>
      </c>
      <c r="G692" s="45"/>
      <c r="H692" s="68"/>
      <c r="I692" s="17">
        <v>0.17202593621807596</v>
      </c>
      <c r="J692" s="17">
        <v>0.1323276432446738</v>
      </c>
      <c r="K692" s="17">
        <v>0.1205758234303493</v>
      </c>
      <c r="L692" s="17">
        <v>0.12137709289737224</v>
      </c>
      <c r="M692" s="35">
        <v>10.9</v>
      </c>
      <c r="N692" s="69">
        <v>0</v>
      </c>
      <c r="O692" s="27">
        <v>11.299999999999999</v>
      </c>
      <c r="P692" s="27">
        <v>11.98</v>
      </c>
      <c r="Q692" s="34">
        <v>26</v>
      </c>
      <c r="R692" s="29">
        <v>34.333333333333336</v>
      </c>
      <c r="S692" s="29">
        <v>45</v>
      </c>
      <c r="T692" s="29">
        <v>1</v>
      </c>
      <c r="U692" s="29">
        <v>30</v>
      </c>
      <c r="V692" s="29">
        <v>1</v>
      </c>
      <c r="W692" s="32">
        <v>0.18604651162790697</v>
      </c>
      <c r="X692" s="63">
        <f t="shared" si="49"/>
        <v>1</v>
      </c>
      <c r="Y692" s="63">
        <f t="shared" si="50"/>
        <v>0</v>
      </c>
      <c r="Z692" s="32">
        <v>0.20929999999999999</v>
      </c>
      <c r="AA692" s="27">
        <v>801.31291855578957</v>
      </c>
      <c r="AB692" s="27"/>
      <c r="AC692" s="27"/>
      <c r="AD692" s="27"/>
      <c r="AE692" s="27">
        <v>519.52552552833845</v>
      </c>
      <c r="AF692" s="30">
        <v>38.188535000000002</v>
      </c>
      <c r="AG692" s="30">
        <v>4.3</v>
      </c>
      <c r="AH692" s="51">
        <v>9.1500000999999997</v>
      </c>
      <c r="AI692" s="52">
        <v>89.019998000000001</v>
      </c>
      <c r="AJ692" s="52">
        <v>5.8339999999999996</v>
      </c>
      <c r="AK692" s="70">
        <v>4.8684727129956813E-2</v>
      </c>
      <c r="AL692" s="73">
        <v>1</v>
      </c>
      <c r="AM692" s="73">
        <v>0</v>
      </c>
      <c r="AN692" s="73">
        <v>0</v>
      </c>
      <c r="AO692" s="49"/>
      <c r="AP692" s="17"/>
      <c r="AQ692" s="17"/>
      <c r="AR692" s="17"/>
      <c r="AS692" s="17"/>
      <c r="AT692" s="28"/>
      <c r="AU692" s="49">
        <v>77.39</v>
      </c>
      <c r="AV692" s="41">
        <v>59.38</v>
      </c>
      <c r="AW692" s="44"/>
      <c r="AX692" s="41">
        <v>61.904761904761905</v>
      </c>
      <c r="AY692" s="43">
        <v>3.25</v>
      </c>
      <c r="AZ692" s="19">
        <v>1</v>
      </c>
    </row>
    <row r="693" spans="1:52" s="29" customFormat="1" ht="14" customHeight="1">
      <c r="A693" s="38" t="s">
        <v>17</v>
      </c>
      <c r="B693" s="39" t="s">
        <v>18</v>
      </c>
      <c r="C693" s="28">
        <v>20</v>
      </c>
      <c r="D693" s="28">
        <v>2012</v>
      </c>
      <c r="E693" s="45">
        <v>10.1</v>
      </c>
      <c r="F693" s="45">
        <v>10.066081100934781</v>
      </c>
      <c r="G693" s="45"/>
      <c r="H693" s="68"/>
      <c r="I693" s="17">
        <v>6.9650008706251099E-2</v>
      </c>
      <c r="J693" s="17">
        <v>1.7412502176562775E-2</v>
      </c>
      <c r="K693" s="17">
        <v>1.711318633479432E-2</v>
      </c>
      <c r="L693" s="17">
        <v>2.4496509994458238E-2</v>
      </c>
      <c r="M693" s="35">
        <v>8.9</v>
      </c>
      <c r="N693" s="69">
        <v>0</v>
      </c>
      <c r="O693" s="27">
        <v>9.4333333333333318</v>
      </c>
      <c r="P693" s="27">
        <v>9.84</v>
      </c>
      <c r="Q693" s="34">
        <v>34</v>
      </c>
      <c r="R693" s="29">
        <v>22.333333333333332</v>
      </c>
      <c r="S693" s="29">
        <v>27.4</v>
      </c>
      <c r="T693" s="29">
        <v>1</v>
      </c>
      <c r="U693" s="29">
        <v>30</v>
      </c>
      <c r="V693" s="29">
        <v>1</v>
      </c>
      <c r="W693" s="32">
        <v>0.16666666666666666</v>
      </c>
      <c r="X693" s="63">
        <f t="shared" si="49"/>
        <v>1</v>
      </c>
      <c r="Y693" s="63">
        <f t="shared" si="50"/>
        <v>0</v>
      </c>
      <c r="Z693" s="32">
        <v>0.16670000000000001</v>
      </c>
      <c r="AA693" s="27">
        <v>874.23382519863787</v>
      </c>
      <c r="AB693" s="27"/>
      <c r="AC693" s="27"/>
      <c r="AD693" s="27"/>
      <c r="AE693" s="27">
        <v>1078.6445923684769</v>
      </c>
      <c r="AF693" s="30">
        <v>36.916598999999998</v>
      </c>
      <c r="AG693" s="30">
        <v>2.1</v>
      </c>
      <c r="AH693" s="51">
        <v>5.45</v>
      </c>
      <c r="AI693" s="52">
        <v>96.099997999999999</v>
      </c>
      <c r="AJ693" s="52">
        <v>1.204</v>
      </c>
      <c r="AK693" s="70">
        <v>8.8518391199724988E-2</v>
      </c>
      <c r="AL693" s="73">
        <v>0</v>
      </c>
      <c r="AM693" s="73">
        <v>0</v>
      </c>
      <c r="AN693" s="73">
        <v>0</v>
      </c>
      <c r="AO693" s="49"/>
      <c r="AP693" s="17"/>
      <c r="AQ693" s="17"/>
      <c r="AR693" s="17"/>
      <c r="AS693" s="17"/>
      <c r="AT693" s="28"/>
      <c r="AU693" s="49">
        <v>75.61</v>
      </c>
      <c r="AV693" s="41">
        <v>62.24</v>
      </c>
      <c r="AW693" s="43">
        <v>2.6735395189003435</v>
      </c>
      <c r="AX693" s="43">
        <v>80</v>
      </c>
      <c r="AY693" s="43">
        <v>4</v>
      </c>
      <c r="AZ693" s="19">
        <v>1</v>
      </c>
    </row>
    <row r="694" spans="1:52" s="29" customFormat="1" ht="14" customHeight="1">
      <c r="A694" s="38" t="s">
        <v>19</v>
      </c>
      <c r="B694" s="39" t="s">
        <v>20</v>
      </c>
      <c r="C694" s="28">
        <v>21</v>
      </c>
      <c r="D694" s="28">
        <v>2012</v>
      </c>
      <c r="E694" s="45">
        <v>10.199999999999999</v>
      </c>
      <c r="F694" s="45">
        <v>10.206212261503987</v>
      </c>
      <c r="G694" s="45"/>
      <c r="H694" s="68"/>
      <c r="I694" s="17">
        <v>0.50631502809770212</v>
      </c>
      <c r="J694" s="17">
        <v>0.24295702813479478</v>
      </c>
      <c r="K694" s="17">
        <v>0.20449128605485023</v>
      </c>
      <c r="L694" s="17">
        <v>0.18975755976198344</v>
      </c>
      <c r="M694" s="35">
        <v>10.3</v>
      </c>
      <c r="N694" s="69">
        <v>0</v>
      </c>
      <c r="O694" s="27">
        <v>10.466666666666667</v>
      </c>
      <c r="P694" s="27">
        <v>10.8</v>
      </c>
      <c r="Q694" s="34">
        <v>30</v>
      </c>
      <c r="R694" s="29">
        <v>28.666666666666668</v>
      </c>
      <c r="S694" s="29">
        <v>38</v>
      </c>
      <c r="T694" s="29">
        <v>1</v>
      </c>
      <c r="U694" s="29">
        <v>33</v>
      </c>
      <c r="V694" s="29">
        <v>1</v>
      </c>
      <c r="W694" s="32">
        <v>0.34</v>
      </c>
      <c r="X694" s="63">
        <f t="shared" si="49"/>
        <v>1</v>
      </c>
      <c r="Y694" s="63">
        <f t="shared" si="50"/>
        <v>1</v>
      </c>
      <c r="Z694" s="32">
        <v>0.34</v>
      </c>
      <c r="AA694" s="27">
        <v>837.92808741651538</v>
      </c>
      <c r="AB694" s="27"/>
      <c r="AC694" s="27"/>
      <c r="AD694" s="27">
        <v>21815.168918725962</v>
      </c>
      <c r="AE694" s="27">
        <v>693.66259839943962</v>
      </c>
      <c r="AF694" s="30">
        <v>39.439817999999995</v>
      </c>
      <c r="AG694" s="30">
        <v>4.2282051282051274</v>
      </c>
      <c r="AH694" s="51">
        <v>11.95</v>
      </c>
      <c r="AI694" s="52">
        <v>91.260002</v>
      </c>
      <c r="AJ694" s="52">
        <v>24.356000999999999</v>
      </c>
      <c r="AK694" s="70">
        <v>3.6221696018943317E-2</v>
      </c>
      <c r="AL694" s="73">
        <v>0</v>
      </c>
      <c r="AM694" s="73">
        <v>0</v>
      </c>
      <c r="AN694" s="73">
        <v>0</v>
      </c>
      <c r="AO694" s="49"/>
      <c r="AP694" s="17"/>
      <c r="AQ694" s="17"/>
      <c r="AR694" s="17"/>
      <c r="AS694" s="17"/>
      <c r="AT694" s="28"/>
      <c r="AU694" s="49">
        <v>74.86</v>
      </c>
      <c r="AV694" s="41">
        <v>38.119999999999997</v>
      </c>
      <c r="AW694" s="43">
        <v>1.0553709856035438</v>
      </c>
      <c r="AX694" s="43">
        <v>56.000000000000007</v>
      </c>
      <c r="AY694" s="43">
        <v>1.8666666666666667</v>
      </c>
      <c r="AZ694" s="19">
        <v>1</v>
      </c>
    </row>
    <row r="695" spans="1:52" s="29" customFormat="1" ht="14" customHeight="1">
      <c r="A695" s="38" t="s">
        <v>61</v>
      </c>
      <c r="B695" s="39" t="s">
        <v>40</v>
      </c>
      <c r="C695" s="28">
        <v>22</v>
      </c>
      <c r="D695" s="28">
        <v>2012</v>
      </c>
      <c r="E695" s="45">
        <v>10.1</v>
      </c>
      <c r="F695" s="45">
        <v>10.092490758912852</v>
      </c>
      <c r="G695" s="45"/>
      <c r="H695" s="68"/>
      <c r="I695" s="17">
        <v>0.7104566298520959</v>
      </c>
      <c r="J695" s="17">
        <v>0.58774139378673385</v>
      </c>
      <c r="K695" s="17">
        <v>1.0277859989673159</v>
      </c>
      <c r="L695" s="17">
        <v>1.6051501324348592</v>
      </c>
      <c r="M695" s="35">
        <v>11.6</v>
      </c>
      <c r="N695" s="69">
        <v>0</v>
      </c>
      <c r="O695" s="27">
        <v>12.433333333333332</v>
      </c>
      <c r="P695" s="27">
        <v>11.96</v>
      </c>
      <c r="Q695" s="34">
        <v>31</v>
      </c>
      <c r="R695" s="29">
        <v>34.333333333333336</v>
      </c>
      <c r="S695" s="29">
        <v>48</v>
      </c>
      <c r="T695" s="29">
        <v>1</v>
      </c>
      <c r="U695" s="29">
        <v>50</v>
      </c>
      <c r="V695" s="29">
        <v>1</v>
      </c>
      <c r="W695" s="32">
        <v>0.47499999999999998</v>
      </c>
      <c r="X695" s="63">
        <f t="shared" si="49"/>
        <v>1</v>
      </c>
      <c r="Y695" s="63">
        <f t="shared" si="50"/>
        <v>1</v>
      </c>
      <c r="Z695" s="32">
        <v>0.5</v>
      </c>
      <c r="AA695" s="27">
        <v>680.47575391075793</v>
      </c>
      <c r="AB695" s="27"/>
      <c r="AC695" s="27"/>
      <c r="AD695" s="27"/>
      <c r="AE695" s="27">
        <v>414.43133165305682</v>
      </c>
      <c r="AF695" s="30">
        <v>39.651212000000001</v>
      </c>
      <c r="AG695" s="30">
        <v>7.8</v>
      </c>
      <c r="AH695" s="51">
        <v>7.9000000999999997</v>
      </c>
      <c r="AI695" s="52">
        <v>69.299997000000005</v>
      </c>
      <c r="AJ695" s="52">
        <v>6.5299999</v>
      </c>
      <c r="AK695" s="70">
        <v>0.1328636756890372</v>
      </c>
      <c r="AL695" s="73">
        <v>0</v>
      </c>
      <c r="AM695" s="73">
        <v>0</v>
      </c>
      <c r="AN695" s="73">
        <v>0</v>
      </c>
      <c r="AO695" s="49"/>
      <c r="AP695" s="17"/>
      <c r="AQ695" s="17"/>
      <c r="AR695" s="17"/>
      <c r="AS695" s="17"/>
      <c r="AT695" s="28"/>
      <c r="AU695" s="49"/>
      <c r="AV695" s="41"/>
      <c r="AW695" s="44"/>
      <c r="AX695" s="43">
        <v>67.5</v>
      </c>
      <c r="AY695" s="43">
        <v>6.75</v>
      </c>
      <c r="AZ695" s="19"/>
    </row>
    <row r="696" spans="1:52" s="29" customFormat="1" ht="14" customHeight="1">
      <c r="A696" s="38" t="s">
        <v>41</v>
      </c>
      <c r="B696" s="39" t="s">
        <v>42</v>
      </c>
      <c r="C696" s="28">
        <v>23</v>
      </c>
      <c r="D696" s="28">
        <v>2012</v>
      </c>
      <c r="E696" s="45">
        <v>9.1</v>
      </c>
      <c r="F696" s="45">
        <v>9.083684921520188</v>
      </c>
      <c r="G696" s="45"/>
      <c r="H696" s="68"/>
      <c r="I696" s="17">
        <v>3.7216226274655755E-2</v>
      </c>
      <c r="J696" s="17">
        <v>3.7216226274655755E-2</v>
      </c>
      <c r="K696" s="17">
        <v>5.2509395484769322E-2</v>
      </c>
      <c r="L696" s="17">
        <v>0.12259571316795573</v>
      </c>
      <c r="M696" s="35">
        <v>7.4</v>
      </c>
      <c r="N696" s="69">
        <v>0</v>
      </c>
      <c r="O696" s="27">
        <v>8.1333333333333329</v>
      </c>
      <c r="P696" s="27">
        <v>7.1599999999999993</v>
      </c>
      <c r="Q696" s="29">
        <v>0</v>
      </c>
      <c r="R696" s="29">
        <v>39.333333333333336</v>
      </c>
      <c r="S696" s="29">
        <v>38.799999999999997</v>
      </c>
      <c r="T696" s="29">
        <v>1</v>
      </c>
      <c r="U696" s="29">
        <v>30</v>
      </c>
      <c r="V696" s="29">
        <v>1</v>
      </c>
      <c r="W696" s="32">
        <v>0.4</v>
      </c>
      <c r="X696" s="63">
        <f t="shared" ref="X696:X697" si="51">IF(W696&gt;=0.15,1,0)</f>
        <v>1</v>
      </c>
      <c r="Y696" s="63">
        <f t="shared" si="50"/>
        <v>1</v>
      </c>
      <c r="Z696" s="32">
        <v>0.4</v>
      </c>
      <c r="AA696" s="27">
        <v>896.39285790110614</v>
      </c>
      <c r="AB696" s="27"/>
      <c r="AC696" s="27"/>
      <c r="AD696" s="27"/>
      <c r="AE696" s="27">
        <v>1297.9878032605468</v>
      </c>
      <c r="AF696" s="30">
        <v>35.691443</v>
      </c>
      <c r="AG696" s="30">
        <v>1.2</v>
      </c>
      <c r="AH696" s="51">
        <v>4.1500000000000004</v>
      </c>
      <c r="AI696" s="52">
        <v>99.200002999999995</v>
      </c>
      <c r="AJ696" s="52">
        <v>0.13800000000000001</v>
      </c>
      <c r="AK696" s="70">
        <v>1.6986706056129987E-2</v>
      </c>
      <c r="AL696" s="73">
        <v>0</v>
      </c>
      <c r="AM696" s="73">
        <v>0</v>
      </c>
      <c r="AN696" s="73">
        <v>0</v>
      </c>
      <c r="AO696" s="49"/>
      <c r="AP696" s="17"/>
      <c r="AQ696" s="17"/>
      <c r="AR696" s="17"/>
      <c r="AS696" s="17"/>
      <c r="AT696" s="28"/>
      <c r="AU696" s="49">
        <v>66.31</v>
      </c>
      <c r="AV696" s="41">
        <v>13.09</v>
      </c>
      <c r="AW696" s="43">
        <v>1.0139426800929512</v>
      </c>
      <c r="AX696" s="43">
        <v>20</v>
      </c>
      <c r="AY696" s="43">
        <v>1</v>
      </c>
      <c r="AZ696" s="19">
        <v>1</v>
      </c>
    </row>
    <row r="697" spans="1:52" s="29" customFormat="1" ht="14" customHeight="1">
      <c r="A697" s="38" t="s">
        <v>43</v>
      </c>
      <c r="B697" s="39" t="s">
        <v>62</v>
      </c>
      <c r="C697" s="28">
        <v>24</v>
      </c>
      <c r="D697" s="28">
        <v>2012</v>
      </c>
      <c r="E697" s="45">
        <v>15.5</v>
      </c>
      <c r="F697" s="45">
        <v>15.453692030919521</v>
      </c>
      <c r="G697" s="45"/>
      <c r="H697" s="68"/>
      <c r="I697" s="17">
        <v>0.44559338753018807</v>
      </c>
      <c r="J697" s="17">
        <v>0.34695057655022277</v>
      </c>
      <c r="K697" s="17">
        <v>0.48054025670684791</v>
      </c>
      <c r="L697" s="17">
        <v>0.39510395650996649</v>
      </c>
      <c r="M697" s="35">
        <v>14.1</v>
      </c>
      <c r="N697" s="69">
        <v>0</v>
      </c>
      <c r="O697" s="27">
        <v>14.1</v>
      </c>
      <c r="P697" s="27">
        <v>13.84</v>
      </c>
      <c r="Q697" s="34">
        <v>45</v>
      </c>
      <c r="R697" s="29">
        <v>37.333333333333336</v>
      </c>
      <c r="S697" s="29">
        <v>38.4</v>
      </c>
      <c r="T697" s="29">
        <v>1</v>
      </c>
      <c r="U697" s="29">
        <v>30</v>
      </c>
      <c r="V697" s="29">
        <v>1</v>
      </c>
      <c r="W697" s="32">
        <v>0.22448979591836735</v>
      </c>
      <c r="X697" s="63">
        <f t="shared" si="51"/>
        <v>1</v>
      </c>
      <c r="Y697" s="63">
        <f t="shared" si="50"/>
        <v>0</v>
      </c>
      <c r="Z697" s="32">
        <v>0.2041</v>
      </c>
      <c r="AA697" s="27">
        <v>749.51521554411852</v>
      </c>
      <c r="AB697" s="27"/>
      <c r="AC697" s="27"/>
      <c r="AD697" s="27"/>
      <c r="AE697" s="27">
        <v>527.39171112290865</v>
      </c>
      <c r="AF697" s="30">
        <v>39.337069</v>
      </c>
      <c r="AG697" s="30">
        <v>4.2</v>
      </c>
      <c r="AH697" s="51">
        <v>8.3000001999999995</v>
      </c>
      <c r="AI697" s="52">
        <v>81.120001000000002</v>
      </c>
      <c r="AJ697" s="52">
        <v>65.428003000000004</v>
      </c>
      <c r="AK697" s="70">
        <v>5.9643312980785818E-2</v>
      </c>
      <c r="AL697" s="73">
        <v>0</v>
      </c>
      <c r="AM697" s="73">
        <v>0</v>
      </c>
      <c r="AN697" s="73">
        <v>0</v>
      </c>
      <c r="AO697" s="49"/>
      <c r="AP697" s="17"/>
      <c r="AQ697" s="17"/>
      <c r="AR697" s="17"/>
      <c r="AS697" s="17"/>
      <c r="AT697" s="28"/>
      <c r="AU697" s="49">
        <v>79.849999999999994</v>
      </c>
      <c r="AV697" s="41">
        <v>31.46</v>
      </c>
      <c r="AW697" s="43">
        <v>3.7452380952380953</v>
      </c>
      <c r="AX697" s="43">
        <v>44.897959183673471</v>
      </c>
      <c r="AY697" s="43">
        <v>5.5</v>
      </c>
      <c r="AZ697" s="19">
        <v>1</v>
      </c>
    </row>
    <row r="698" spans="1:52" s="29" customFormat="1" ht="14" customHeight="1">
      <c r="A698" s="38"/>
      <c r="B698" s="39"/>
      <c r="C698" s="28"/>
      <c r="D698" s="28"/>
      <c r="E698" s="45"/>
      <c r="F698" s="45"/>
      <c r="G698" s="45"/>
      <c r="H698" s="68"/>
      <c r="I698" s="17"/>
      <c r="J698" s="17"/>
      <c r="K698" s="17"/>
      <c r="L698" s="17"/>
      <c r="M698" s="35"/>
      <c r="N698" s="69"/>
      <c r="O698" s="27"/>
      <c r="P698" s="27"/>
      <c r="Q698" s="34"/>
      <c r="W698" s="32"/>
      <c r="X698" s="63"/>
      <c r="Y698" s="63"/>
      <c r="Z698" s="32"/>
      <c r="AA698" s="27"/>
      <c r="AB698" s="27"/>
      <c r="AC698" s="27"/>
      <c r="AD698" s="27"/>
      <c r="AE698" s="27"/>
      <c r="AF698" s="30"/>
      <c r="AG698" s="27"/>
      <c r="AH698" s="51"/>
      <c r="AI698" s="52"/>
      <c r="AJ698" s="52"/>
      <c r="AK698" s="70"/>
      <c r="AL698" s="70"/>
      <c r="AM698" s="70"/>
      <c r="AN698" s="70"/>
      <c r="AO698" s="49"/>
      <c r="AP698" s="41"/>
      <c r="AQ698" s="36"/>
      <c r="AR698" s="41"/>
      <c r="AS698" s="36"/>
      <c r="AT698" s="19"/>
      <c r="AU698" s="19"/>
      <c r="AV698" s="19"/>
      <c r="AW698" s="19"/>
      <c r="AX698" s="19"/>
      <c r="AY698" s="19"/>
      <c r="AZ698" s="19"/>
    </row>
    <row r="699" spans="1:52" s="29" customFormat="1" ht="14" customHeight="1">
      <c r="A699" s="38"/>
      <c r="B699" s="39"/>
      <c r="C699" s="28"/>
      <c r="D699" s="28"/>
      <c r="E699" s="45"/>
      <c r="F699" s="45"/>
      <c r="G699" s="45"/>
      <c r="H699" s="68"/>
      <c r="I699" s="17"/>
      <c r="J699" s="17"/>
      <c r="K699" s="17"/>
      <c r="L699" s="17"/>
      <c r="M699" s="35"/>
      <c r="N699" s="69"/>
      <c r="O699" s="27"/>
      <c r="P699" s="27"/>
      <c r="Q699" s="34"/>
      <c r="W699" s="32"/>
      <c r="X699" s="63"/>
      <c r="Y699" s="63"/>
      <c r="Z699" s="32"/>
      <c r="AA699" s="27"/>
      <c r="AB699" s="27"/>
      <c r="AC699" s="27"/>
      <c r="AD699" s="27"/>
      <c r="AE699" s="27"/>
      <c r="AF699" s="30"/>
      <c r="AG699" s="27"/>
      <c r="AH699" s="51"/>
      <c r="AI699" s="52"/>
      <c r="AJ699" s="52"/>
      <c r="AK699" s="70"/>
      <c r="AL699" s="70"/>
      <c r="AM699" s="70"/>
      <c r="AN699" s="70"/>
      <c r="AO699" s="49"/>
      <c r="AP699" s="41"/>
      <c r="AQ699" s="36"/>
      <c r="AR699" s="41"/>
      <c r="AS699" s="36"/>
      <c r="AT699" s="19"/>
      <c r="AU699" s="19"/>
      <c r="AV699" s="19"/>
      <c r="AW699" s="19"/>
      <c r="AX699" s="19"/>
      <c r="AY699" s="19"/>
      <c r="AZ699" s="19"/>
    </row>
    <row r="700" spans="1:52" s="29" customFormat="1" ht="14" customHeight="1">
      <c r="A700" s="38"/>
      <c r="B700" s="39"/>
      <c r="C700" s="28"/>
      <c r="D700" s="28"/>
      <c r="E700" s="45"/>
      <c r="F700" s="45"/>
      <c r="G700" s="45"/>
      <c r="H700" s="68"/>
      <c r="I700" s="17"/>
      <c r="J700" s="17"/>
      <c r="K700" s="17"/>
      <c r="L700" s="17"/>
      <c r="M700" s="35"/>
      <c r="N700" s="69"/>
      <c r="O700" s="27"/>
      <c r="P700" s="27"/>
      <c r="Q700" s="34"/>
      <c r="W700" s="32"/>
      <c r="X700" s="63"/>
      <c r="Y700" s="63"/>
      <c r="Z700" s="32"/>
      <c r="AA700" s="27"/>
      <c r="AB700" s="27"/>
      <c r="AC700" s="27"/>
      <c r="AD700" s="27"/>
      <c r="AE700" s="27"/>
      <c r="AF700" s="30"/>
      <c r="AG700" s="27"/>
      <c r="AH700" s="51"/>
      <c r="AI700" s="52"/>
      <c r="AJ700" s="52"/>
      <c r="AK700" s="70"/>
      <c r="AL700" s="70"/>
      <c r="AM700" s="70"/>
      <c r="AN700" s="70"/>
      <c r="AO700" s="49"/>
      <c r="AP700" s="41"/>
      <c r="AQ700" s="36"/>
      <c r="AR700" s="41"/>
      <c r="AS700" s="36"/>
      <c r="AT700" s="19"/>
      <c r="AU700" s="19"/>
      <c r="AV700" s="19"/>
      <c r="AW700" s="19"/>
      <c r="AX700" s="19"/>
      <c r="AY700" s="19"/>
      <c r="AZ700" s="19"/>
    </row>
    <row r="701" spans="1:52" s="29" customFormat="1" ht="14" customHeight="1">
      <c r="A701" s="38"/>
      <c r="B701" s="39"/>
      <c r="C701" s="28"/>
      <c r="D701" s="28"/>
      <c r="E701" s="45"/>
      <c r="F701" s="45"/>
      <c r="G701" s="45"/>
      <c r="H701" s="68"/>
      <c r="I701" s="17"/>
      <c r="J701" s="17"/>
      <c r="K701" s="17"/>
      <c r="L701" s="17"/>
      <c r="M701" s="35"/>
      <c r="N701" s="69"/>
      <c r="O701" s="27"/>
      <c r="P701" s="27"/>
      <c r="Q701" s="34"/>
      <c r="W701" s="32"/>
      <c r="X701" s="63"/>
      <c r="Y701" s="63"/>
      <c r="Z701" s="32"/>
      <c r="AA701" s="27"/>
      <c r="AB701" s="27"/>
      <c r="AC701" s="27"/>
      <c r="AD701" s="27"/>
      <c r="AE701" s="27"/>
      <c r="AF701" s="30"/>
      <c r="AG701" s="27"/>
      <c r="AH701" s="51"/>
      <c r="AI701" s="52"/>
      <c r="AJ701" s="52"/>
      <c r="AK701" s="70"/>
      <c r="AL701" s="70"/>
      <c r="AM701" s="70"/>
      <c r="AN701" s="70"/>
      <c r="AO701" s="49"/>
      <c r="AP701" s="41"/>
      <c r="AQ701" s="36"/>
      <c r="AR701" s="41"/>
      <c r="AS701" s="36"/>
      <c r="AT701" s="19"/>
      <c r="AU701" s="19"/>
      <c r="AV701" s="19"/>
      <c r="AW701" s="19"/>
      <c r="AX701" s="19"/>
      <c r="AY701" s="19"/>
      <c r="AZ701" s="19"/>
    </row>
    <row r="702" spans="1:52" s="54" customFormat="1">
      <c r="E702" s="55" t="s">
        <v>71</v>
      </c>
      <c r="F702" s="55" t="s">
        <v>71</v>
      </c>
      <c r="G702" s="55" t="s">
        <v>71</v>
      </c>
      <c r="H702" s="55"/>
      <c r="I702" s="28" t="s">
        <v>71</v>
      </c>
      <c r="J702" s="28" t="s">
        <v>71</v>
      </c>
      <c r="K702" s="28" t="s">
        <v>71</v>
      </c>
      <c r="L702" s="21" t="s">
        <v>71</v>
      </c>
      <c r="M702" s="21" t="s">
        <v>71</v>
      </c>
      <c r="N702" s="21" t="s">
        <v>71</v>
      </c>
      <c r="O702" s="21" t="s">
        <v>71</v>
      </c>
      <c r="P702" s="21" t="s">
        <v>71</v>
      </c>
      <c r="Q702" s="21" t="s">
        <v>71</v>
      </c>
      <c r="R702" s="21" t="s">
        <v>71</v>
      </c>
      <c r="S702" s="21" t="s">
        <v>71</v>
      </c>
      <c r="T702" s="28" t="s">
        <v>74</v>
      </c>
      <c r="U702" s="28" t="s">
        <v>74</v>
      </c>
      <c r="V702" s="28" t="s">
        <v>74</v>
      </c>
      <c r="W702" s="28" t="s">
        <v>74</v>
      </c>
      <c r="X702" s="28" t="s">
        <v>77</v>
      </c>
      <c r="Y702" s="28" t="s">
        <v>77</v>
      </c>
      <c r="Z702" s="28" t="s">
        <v>77</v>
      </c>
      <c r="AA702" s="21" t="s">
        <v>72</v>
      </c>
      <c r="AB702" s="21" t="s">
        <v>72</v>
      </c>
      <c r="AC702" s="21" t="s">
        <v>72</v>
      </c>
      <c r="AD702" s="21" t="s">
        <v>72</v>
      </c>
      <c r="AE702" s="21" t="s">
        <v>72</v>
      </c>
      <c r="AF702" s="21" t="s">
        <v>72</v>
      </c>
      <c r="AG702" s="56" t="s">
        <v>72</v>
      </c>
      <c r="AH702" s="21" t="s">
        <v>72</v>
      </c>
      <c r="AI702" s="21" t="s">
        <v>72</v>
      </c>
      <c r="AJ702" s="21" t="s">
        <v>72</v>
      </c>
      <c r="AK702" s="21" t="s">
        <v>72</v>
      </c>
      <c r="AL702" s="21" t="s">
        <v>72</v>
      </c>
      <c r="AM702" s="21"/>
      <c r="AN702" s="21"/>
      <c r="AO702" s="57" t="s">
        <v>75</v>
      </c>
      <c r="AP702" s="57" t="s">
        <v>76</v>
      </c>
      <c r="AQ702" s="57" t="s">
        <v>76</v>
      </c>
      <c r="AR702" s="57"/>
      <c r="AS702" s="57"/>
      <c r="AT702" s="28" t="s">
        <v>73</v>
      </c>
      <c r="AU702" s="57" t="s">
        <v>75</v>
      </c>
      <c r="AV702" s="57" t="s">
        <v>76</v>
      </c>
      <c r="AW702" s="57" t="s">
        <v>76</v>
      </c>
      <c r="AX702" s="57" t="s">
        <v>76</v>
      </c>
      <c r="AY702" s="57" t="s">
        <v>76</v>
      </c>
      <c r="AZ702" s="28" t="s">
        <v>73</v>
      </c>
    </row>
    <row r="703" spans="1:52">
      <c r="A703" s="16" t="s">
        <v>170</v>
      </c>
      <c r="C703" s="2">
        <f t="shared" ref="C703:AL703" si="52">COUNT(C2:C697)</f>
        <v>696</v>
      </c>
      <c r="D703" s="2">
        <f t="shared" si="52"/>
        <v>696</v>
      </c>
      <c r="E703" s="2">
        <f t="shared" si="52"/>
        <v>689</v>
      </c>
      <c r="F703" s="2">
        <f t="shared" si="52"/>
        <v>192</v>
      </c>
      <c r="G703" s="2">
        <f t="shared" si="52"/>
        <v>408</v>
      </c>
      <c r="H703" s="2">
        <f t="shared" si="52"/>
        <v>408</v>
      </c>
      <c r="I703" s="2">
        <f t="shared" si="52"/>
        <v>695</v>
      </c>
      <c r="J703" s="2">
        <f t="shared" si="52"/>
        <v>695</v>
      </c>
      <c r="K703" s="2">
        <f t="shared" si="52"/>
        <v>648</v>
      </c>
      <c r="L703" s="2">
        <f t="shared" si="52"/>
        <v>600</v>
      </c>
      <c r="M703" s="2">
        <f t="shared" si="52"/>
        <v>694</v>
      </c>
      <c r="N703" s="2">
        <f t="shared" si="52"/>
        <v>696</v>
      </c>
      <c r="O703" s="2">
        <f t="shared" si="52"/>
        <v>648</v>
      </c>
      <c r="P703" s="2">
        <f t="shared" si="52"/>
        <v>600</v>
      </c>
      <c r="Q703" s="2">
        <f t="shared" si="52"/>
        <v>696</v>
      </c>
      <c r="R703" s="2">
        <f t="shared" si="52"/>
        <v>648</v>
      </c>
      <c r="S703" s="2">
        <f t="shared" si="52"/>
        <v>600</v>
      </c>
      <c r="T703" s="2">
        <f t="shared" si="52"/>
        <v>696</v>
      </c>
      <c r="U703" s="2">
        <f t="shared" si="52"/>
        <v>696</v>
      </c>
      <c r="V703" s="2">
        <f t="shared" si="52"/>
        <v>696</v>
      </c>
      <c r="W703" s="2">
        <f t="shared" si="52"/>
        <v>641</v>
      </c>
      <c r="X703" s="2">
        <f t="shared" si="52"/>
        <v>641</v>
      </c>
      <c r="Y703" s="2">
        <f t="shared" si="52"/>
        <v>641</v>
      </c>
      <c r="Z703" s="2">
        <f t="shared" si="52"/>
        <v>528</v>
      </c>
      <c r="AA703" s="2">
        <f t="shared" si="52"/>
        <v>696</v>
      </c>
      <c r="AB703" s="2">
        <f t="shared" si="52"/>
        <v>528</v>
      </c>
      <c r="AC703" s="2">
        <f t="shared" si="52"/>
        <v>552</v>
      </c>
      <c r="AD703" s="2">
        <f t="shared" si="52"/>
        <v>628</v>
      </c>
      <c r="AE703" s="2">
        <f t="shared" si="52"/>
        <v>237</v>
      </c>
      <c r="AF703" s="2">
        <f t="shared" si="52"/>
        <v>490</v>
      </c>
      <c r="AG703" s="2">
        <f t="shared" si="52"/>
        <v>490</v>
      </c>
      <c r="AH703" s="2">
        <f t="shared" si="52"/>
        <v>696</v>
      </c>
      <c r="AI703" s="2">
        <f t="shared" si="52"/>
        <v>696</v>
      </c>
      <c r="AJ703" s="2">
        <f t="shared" si="52"/>
        <v>696</v>
      </c>
      <c r="AK703" s="2">
        <f t="shared" si="52"/>
        <v>507</v>
      </c>
      <c r="AL703" s="2">
        <f t="shared" si="52"/>
        <v>696</v>
      </c>
      <c r="AM703" s="2"/>
      <c r="AN703" s="2"/>
      <c r="AO703" s="2">
        <f t="shared" ref="AO703:AZ703" si="53">COUNT(AO2:AO697)</f>
        <v>260</v>
      </c>
      <c r="AP703" s="2">
        <f t="shared" si="53"/>
        <v>255</v>
      </c>
      <c r="AQ703" s="2">
        <f t="shared" si="53"/>
        <v>253</v>
      </c>
      <c r="AR703" s="2">
        <f t="shared" si="53"/>
        <v>254</v>
      </c>
      <c r="AS703" s="2">
        <f t="shared" si="53"/>
        <v>254</v>
      </c>
      <c r="AT703" s="2">
        <f t="shared" si="53"/>
        <v>254</v>
      </c>
      <c r="AU703" s="2">
        <f t="shared" si="53"/>
        <v>684</v>
      </c>
      <c r="AV703" s="2">
        <f t="shared" si="53"/>
        <v>672</v>
      </c>
      <c r="AW703" s="2">
        <f t="shared" si="53"/>
        <v>668</v>
      </c>
      <c r="AX703" s="2">
        <f t="shared" si="53"/>
        <v>696</v>
      </c>
      <c r="AY703" s="2">
        <f t="shared" si="53"/>
        <v>696</v>
      </c>
      <c r="AZ703" s="2">
        <f t="shared" si="53"/>
        <v>672</v>
      </c>
    </row>
    <row r="704" spans="1:52" s="8" customFormat="1" ht="409">
      <c r="A704" s="8" t="s">
        <v>213</v>
      </c>
      <c r="D704" s="58"/>
      <c r="E704" s="59" t="s">
        <v>99</v>
      </c>
      <c r="F704" s="59" t="s">
        <v>99</v>
      </c>
      <c r="G704" s="67" t="s">
        <v>99</v>
      </c>
      <c r="H704" s="67" t="s">
        <v>209</v>
      </c>
      <c r="I704" s="48" t="s">
        <v>66</v>
      </c>
      <c r="J704" s="50" t="s">
        <v>67</v>
      </c>
      <c r="K704" s="50" t="s">
        <v>146</v>
      </c>
      <c r="L704" s="50" t="s">
        <v>150</v>
      </c>
      <c r="M704" s="7" t="s">
        <v>85</v>
      </c>
      <c r="N704" s="7" t="s">
        <v>166</v>
      </c>
      <c r="O704" s="7" t="s">
        <v>151</v>
      </c>
      <c r="P704" s="7" t="s">
        <v>152</v>
      </c>
      <c r="Q704" s="7" t="s">
        <v>86</v>
      </c>
      <c r="R704" s="7" t="s">
        <v>116</v>
      </c>
      <c r="S704" s="7" t="s">
        <v>115</v>
      </c>
      <c r="T704" s="8" t="s">
        <v>100</v>
      </c>
      <c r="U704" s="8" t="s">
        <v>129</v>
      </c>
      <c r="V704" s="8" t="s">
        <v>128</v>
      </c>
      <c r="W704" s="23" t="s">
        <v>106</v>
      </c>
      <c r="X704" s="23" t="s">
        <v>155</v>
      </c>
      <c r="Y704" s="23" t="s">
        <v>159</v>
      </c>
      <c r="Z704" s="8" t="s">
        <v>107</v>
      </c>
      <c r="AA704" s="47" t="s">
        <v>176</v>
      </c>
      <c r="AB704" s="60" t="s">
        <v>133</v>
      </c>
      <c r="AC704" s="60" t="s">
        <v>138</v>
      </c>
      <c r="AD704" s="72" t="s">
        <v>199</v>
      </c>
      <c r="AE704" s="72" t="s">
        <v>198</v>
      </c>
      <c r="AF704" s="60" t="s">
        <v>78</v>
      </c>
      <c r="AG704" s="47" t="s">
        <v>89</v>
      </c>
      <c r="AH704" s="7" t="s">
        <v>110</v>
      </c>
      <c r="AI704" s="7" t="s">
        <v>144</v>
      </c>
      <c r="AJ704" s="7" t="s">
        <v>141</v>
      </c>
      <c r="AK704" s="7" t="s">
        <v>168</v>
      </c>
      <c r="AL704" s="7" t="s">
        <v>203</v>
      </c>
      <c r="AM704" s="7"/>
      <c r="AN704" s="7"/>
      <c r="AO704" s="11" t="s">
        <v>102</v>
      </c>
      <c r="AP704" s="11" t="s">
        <v>39</v>
      </c>
      <c r="AQ704" s="11" t="s">
        <v>103</v>
      </c>
      <c r="AR704" s="11" t="s">
        <v>104</v>
      </c>
      <c r="AS704" s="11" t="s">
        <v>105</v>
      </c>
      <c r="AT704" s="8" t="s">
        <v>64</v>
      </c>
      <c r="AU704" s="11" t="s">
        <v>189</v>
      </c>
      <c r="AV704" s="11" t="s">
        <v>190</v>
      </c>
      <c r="AW704" s="11" t="s">
        <v>191</v>
      </c>
      <c r="AX704" s="11" t="s">
        <v>192</v>
      </c>
      <c r="AY704" s="11" t="s">
        <v>193</v>
      </c>
      <c r="AZ704" s="8" t="s">
        <v>194</v>
      </c>
    </row>
    <row r="705" spans="1:52" s="8" customFormat="1" ht="409" customHeight="1">
      <c r="A705" s="8" t="s">
        <v>21</v>
      </c>
      <c r="D705" s="8" t="s">
        <v>68</v>
      </c>
      <c r="E705" s="10" t="s">
        <v>95</v>
      </c>
      <c r="F705" s="12" t="s">
        <v>172</v>
      </c>
      <c r="G705" s="10" t="s">
        <v>160</v>
      </c>
      <c r="H705" s="10" t="s">
        <v>95</v>
      </c>
      <c r="I705" s="12" t="s">
        <v>210</v>
      </c>
      <c r="J705" s="12" t="s">
        <v>210</v>
      </c>
      <c r="K705" s="23" t="s">
        <v>153</v>
      </c>
      <c r="L705" s="23" t="s">
        <v>153</v>
      </c>
      <c r="M705" s="9" t="s">
        <v>174</v>
      </c>
      <c r="N705" s="9" t="s">
        <v>165</v>
      </c>
      <c r="O705" s="23" t="s">
        <v>154</v>
      </c>
      <c r="P705" s="23" t="s">
        <v>154</v>
      </c>
      <c r="Q705" s="23" t="s">
        <v>88</v>
      </c>
      <c r="R705" s="23" t="s">
        <v>131</v>
      </c>
      <c r="S705" s="23" t="s">
        <v>131</v>
      </c>
      <c r="T705" s="6" t="s">
        <v>126</v>
      </c>
      <c r="U705" s="6" t="s">
        <v>125</v>
      </c>
      <c r="V705" s="6" t="s">
        <v>125</v>
      </c>
      <c r="W705" s="23" t="s">
        <v>69</v>
      </c>
      <c r="X705" s="23" t="s">
        <v>156</v>
      </c>
      <c r="Y705" s="23" t="s">
        <v>156</v>
      </c>
      <c r="Z705" s="8" t="s">
        <v>135</v>
      </c>
      <c r="AA705" s="6" t="s">
        <v>82</v>
      </c>
      <c r="AB705" s="6" t="s">
        <v>136</v>
      </c>
      <c r="AC705" s="6" t="s">
        <v>139</v>
      </c>
      <c r="AD705" s="6" t="s">
        <v>180</v>
      </c>
      <c r="AE705" s="6" t="s">
        <v>196</v>
      </c>
      <c r="AF705" s="12" t="s">
        <v>80</v>
      </c>
      <c r="AG705" s="12" t="s">
        <v>0</v>
      </c>
      <c r="AH705" s="23" t="s">
        <v>112</v>
      </c>
      <c r="AI705" s="12" t="s">
        <v>120</v>
      </c>
      <c r="AJ705" s="12" t="s">
        <v>142</v>
      </c>
      <c r="AK705" s="12" t="s">
        <v>169</v>
      </c>
      <c r="AL705" s="74" t="s">
        <v>200</v>
      </c>
      <c r="AM705" s="74"/>
      <c r="AN705" s="74"/>
      <c r="AO705" s="50" t="s">
        <v>91</v>
      </c>
      <c r="AP705" s="50" t="s">
        <v>91</v>
      </c>
      <c r="AQ705" s="11" t="s">
        <v>92</v>
      </c>
      <c r="AR705" s="50" t="s">
        <v>92</v>
      </c>
      <c r="AS705" s="11" t="s">
        <v>92</v>
      </c>
      <c r="AT705" s="8" t="s">
        <v>93</v>
      </c>
      <c r="AU705" s="11"/>
      <c r="AV705" s="11"/>
      <c r="AW705" s="11"/>
      <c r="AX705" s="11"/>
      <c r="AY705" s="11"/>
      <c r="AZ705" s="11"/>
    </row>
    <row r="706" spans="1:52" s="8" customFormat="1" ht="409" customHeight="1">
      <c r="A706" s="8" t="s">
        <v>22</v>
      </c>
      <c r="E706" s="10" t="s">
        <v>96</v>
      </c>
      <c r="F706" s="12"/>
      <c r="G706" s="12" t="s">
        <v>161</v>
      </c>
      <c r="H706" s="10" t="s">
        <v>160</v>
      </c>
      <c r="I706" s="8" t="s">
        <v>211</v>
      </c>
      <c r="J706" s="8" t="s">
        <v>212</v>
      </c>
      <c r="M706" s="9" t="s">
        <v>70</v>
      </c>
      <c r="N706" s="6"/>
      <c r="O706" s="9"/>
      <c r="P706" s="9"/>
      <c r="Q706" s="12" t="s">
        <v>175</v>
      </c>
      <c r="R706" s="26"/>
      <c r="S706" s="26"/>
      <c r="T706" s="8" t="s">
        <v>59</v>
      </c>
      <c r="V706" s="8" t="s">
        <v>127</v>
      </c>
      <c r="W706" s="23"/>
      <c r="X706" s="23"/>
      <c r="Y706" s="23"/>
      <c r="Z706" s="12" t="s">
        <v>101</v>
      </c>
      <c r="AA706" s="6" t="s">
        <v>81</v>
      </c>
      <c r="AB706" s="6" t="s">
        <v>137</v>
      </c>
      <c r="AC706" s="6"/>
      <c r="AD706" s="6"/>
      <c r="AE706" s="6" t="s">
        <v>197</v>
      </c>
      <c r="AF706" s="6" t="s">
        <v>181</v>
      </c>
      <c r="AG706" s="6" t="s">
        <v>94</v>
      </c>
      <c r="AH706" s="26" t="s">
        <v>113</v>
      </c>
      <c r="AI706" s="26" t="s">
        <v>122</v>
      </c>
      <c r="AJ706" s="26" t="s">
        <v>143</v>
      </c>
      <c r="AK706" s="26"/>
      <c r="AL706" s="26" t="s">
        <v>202</v>
      </c>
      <c r="AM706" s="26"/>
      <c r="AN706" s="26"/>
      <c r="AO706" s="11"/>
      <c r="AP706" s="11" t="s">
        <v>63</v>
      </c>
      <c r="AQ706" s="11"/>
      <c r="AR706" s="11"/>
      <c r="AS706" s="11"/>
    </row>
    <row r="707" spans="1:52" s="12" customFormat="1" ht="409">
      <c r="A707" s="12" t="s">
        <v>22</v>
      </c>
      <c r="F707" s="64"/>
      <c r="G707" s="64"/>
      <c r="H707" s="64"/>
      <c r="I707" s="23"/>
      <c r="J707" s="23"/>
      <c r="K707" s="23"/>
      <c r="L707" s="23"/>
      <c r="M707" s="12" t="s">
        <v>173</v>
      </c>
      <c r="Q707" s="23"/>
      <c r="R707" s="23"/>
      <c r="S707" s="23"/>
      <c r="W707" s="23"/>
      <c r="X707" s="23"/>
      <c r="Y707" s="23"/>
      <c r="AA707" s="12" t="s">
        <v>177</v>
      </c>
      <c r="AB707" s="6"/>
      <c r="AE707" s="6" t="s">
        <v>197</v>
      </c>
      <c r="AF707" s="12" t="s">
        <v>182</v>
      </c>
      <c r="AG707" s="12" t="s">
        <v>90</v>
      </c>
      <c r="AH707" s="6" t="s">
        <v>114</v>
      </c>
      <c r="AI707" s="6" t="s">
        <v>121</v>
      </c>
      <c r="AJ707" s="6" t="s">
        <v>121</v>
      </c>
      <c r="AK707" s="6"/>
      <c r="AL707" s="6"/>
      <c r="AM707" s="6"/>
      <c r="AN707" s="6"/>
      <c r="AO707" s="48" t="s">
        <v>32</v>
      </c>
      <c r="AP707" s="48"/>
      <c r="AR707" s="48"/>
    </row>
    <row r="708" spans="1:52" s="8" customFormat="1" ht="409" customHeight="1">
      <c r="A708" s="12" t="s">
        <v>58</v>
      </c>
      <c r="B708" s="12"/>
      <c r="E708" s="25"/>
      <c r="F708" s="65"/>
      <c r="G708" s="65"/>
      <c r="H708" s="65"/>
      <c r="M708" s="7"/>
      <c r="N708" s="7"/>
      <c r="O708" s="7"/>
      <c r="P708" s="7"/>
      <c r="Q708" s="7"/>
      <c r="R708" s="7"/>
      <c r="S708" s="7"/>
      <c r="AA708" s="6" t="s">
        <v>178</v>
      </c>
      <c r="AB708" s="6"/>
      <c r="AC708" s="7"/>
      <c r="AD708" s="6"/>
      <c r="AE708" s="6"/>
      <c r="AF708" s="7"/>
      <c r="AG708" s="7"/>
      <c r="AH708" s="7"/>
      <c r="AI708" s="7"/>
      <c r="AJ708" s="7"/>
      <c r="AK708" s="7"/>
      <c r="AL708" s="7"/>
      <c r="AM708" s="7"/>
      <c r="AN708" s="7"/>
      <c r="AO708" s="11"/>
      <c r="AP708" s="11"/>
      <c r="AQ708" s="11"/>
      <c r="AR708" s="11"/>
      <c r="AS708" s="11"/>
    </row>
  </sheetData>
  <sortState ref="A2:BH769">
    <sortCondition ref="D2:D769"/>
    <sortCondition ref="A2:A769"/>
  </sortState>
  <phoneticPr fontId="5" type="noConversion"/>
  <printOptions gridLines="1" gridLinesSet="0"/>
  <pageMargins left="0.75" right="0.75" top="1" bottom="1" header="0.5" footer="0.5"/>
  <pageSetup orientation="portrait" horizontalDpi="4294967292" verticalDpi="4294967292"/>
  <headerFooter>
    <oddHeader>&amp;F</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McGuireArgProvVertPub31July2017</vt:lpstr>
    </vt:vector>
  </TitlesOfParts>
  <Company>Wesleyan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McGuire</dc:creator>
  <cp:lastModifiedBy>James McGuire</cp:lastModifiedBy>
  <dcterms:created xsi:type="dcterms:W3CDTF">2009-12-17T01:22:08Z</dcterms:created>
  <dcterms:modified xsi:type="dcterms:W3CDTF">2018-09-06T17:41:14Z</dcterms:modified>
</cp:coreProperties>
</file>